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Jedostavna nabava-radne bilježnice 2026-2027\ZAVRŠNO\"/>
    </mc:Choice>
  </mc:AlternateContent>
  <xr:revisionPtr revIDLastSave="0" documentId="13_ncr:1_{2D5F60D8-C906-4081-8E07-807B1D3BC044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Radne bilježnice" sheetId="1" r:id="rId1"/>
    <sheet name="Drugi obrazovni materijal" sheetId="3" r:id="rId2"/>
    <sheet name="Rekapitulacija" sheetId="6" r:id="rId3"/>
  </sheets>
  <definedNames>
    <definedName name="_xlnm.Print_Area" localSheetId="0">'Radne bilježnice'!$A$1:$H$125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6" l="1"/>
  <c r="H20" i="1"/>
  <c r="H29" i="1"/>
  <c r="H42" i="1"/>
  <c r="C5" i="6"/>
  <c r="H12" i="1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H3" i="3"/>
  <c r="C4" i="6" l="1"/>
  <c r="F6" i="6" s="1"/>
  <c r="F7" i="6" s="1"/>
  <c r="H95" i="1" l="1"/>
  <c r="H82" i="1"/>
  <c r="H72" i="1"/>
  <c r="H67" i="1"/>
  <c r="H53" i="1"/>
  <c r="H9" i="1"/>
  <c r="H10" i="1"/>
  <c r="H119" i="1"/>
  <c r="H120" i="1"/>
  <c r="H121" i="1"/>
  <c r="H122" i="1"/>
  <c r="H123" i="1"/>
  <c r="H124" i="1"/>
  <c r="H118" i="1"/>
  <c r="H110" i="1"/>
  <c r="H111" i="1"/>
  <c r="H112" i="1"/>
  <c r="H113" i="1"/>
  <c r="H114" i="1"/>
  <c r="H109" i="1"/>
  <c r="H100" i="1"/>
  <c r="H101" i="1"/>
  <c r="H102" i="1"/>
  <c r="H103" i="1"/>
  <c r="H104" i="1"/>
  <c r="H105" i="1"/>
  <c r="H99" i="1"/>
  <c r="H87" i="1"/>
  <c r="H88" i="1"/>
  <c r="H89" i="1"/>
  <c r="H90" i="1"/>
  <c r="H91" i="1"/>
  <c r="H92" i="1"/>
  <c r="H93" i="1"/>
  <c r="H94" i="1"/>
  <c r="H86" i="1"/>
  <c r="H96" i="1" s="1"/>
  <c r="H73" i="1"/>
  <c r="H74" i="1"/>
  <c r="H75" i="1"/>
  <c r="H76" i="1"/>
  <c r="H77" i="1"/>
  <c r="H78" i="1"/>
  <c r="H79" i="1"/>
  <c r="H80" i="1"/>
  <c r="H81" i="1"/>
  <c r="H71" i="1"/>
  <c r="H58" i="1"/>
  <c r="H59" i="1"/>
  <c r="H60" i="1"/>
  <c r="H61" i="1"/>
  <c r="H62" i="1"/>
  <c r="H63" i="1"/>
  <c r="H64" i="1"/>
  <c r="H65" i="1"/>
  <c r="H66" i="1"/>
  <c r="H57" i="1"/>
  <c r="H46" i="1"/>
  <c r="H47" i="1"/>
  <c r="H48" i="1"/>
  <c r="H49" i="1"/>
  <c r="H50" i="1"/>
  <c r="H51" i="1"/>
  <c r="H52" i="1"/>
  <c r="H45" i="1"/>
  <c r="H33" i="1"/>
  <c r="H34" i="1"/>
  <c r="H35" i="1"/>
  <c r="H36" i="1"/>
  <c r="H37" i="1"/>
  <c r="H38" i="1"/>
  <c r="H39" i="1"/>
  <c r="H40" i="1"/>
  <c r="H41" i="1"/>
  <c r="H32" i="1"/>
  <c r="H24" i="1"/>
  <c r="H25" i="1"/>
  <c r="H26" i="1"/>
  <c r="H27" i="1"/>
  <c r="H28" i="1"/>
  <c r="H23" i="1"/>
  <c r="H15" i="1"/>
  <c r="H16" i="1"/>
  <c r="H17" i="1"/>
  <c r="H18" i="1"/>
  <c r="H19" i="1"/>
  <c r="H6" i="1"/>
  <c r="H7" i="1"/>
  <c r="H8" i="1"/>
  <c r="H11" i="1"/>
  <c r="H5" i="1"/>
  <c r="H83" i="1" l="1"/>
  <c r="H54" i="1"/>
  <c r="H106" i="1"/>
  <c r="H68" i="1"/>
</calcChain>
</file>

<file path=xl/sharedStrings.xml><?xml version="1.0" encoding="utf-8"?>
<sst xmlns="http://schemas.openxmlformats.org/spreadsheetml/2006/main" count="651" uniqueCount="240">
  <si>
    <t>Predmet</t>
  </si>
  <si>
    <t>Naziv</t>
  </si>
  <si>
    <t>Autor(i)</t>
  </si>
  <si>
    <t>Vrsta izdanja</t>
  </si>
  <si>
    <t>Nakladnik</t>
  </si>
  <si>
    <t>Količina za narudžbu</t>
  </si>
  <si>
    <t>Njemački jezik</t>
  </si>
  <si>
    <t>Auf die Platze, fertig, los 1, radna bilježnica iz njemačkoga jezika za prvi razred osnovne škole, prva godina učenja</t>
  </si>
  <si>
    <t>Dinka Štiglmayer Bočkarjov, Irena Pehar Miklenić, Katarina Oreb Sajfert</t>
  </si>
  <si>
    <t>radna bilježnica</t>
  </si>
  <si>
    <t>Matematika</t>
  </si>
  <si>
    <t>Moj sretni broj 1, radna bilježnica za matematiku u prvom razredu osnovne škole</t>
  </si>
  <si>
    <t>Dubravka Miklec, Sanja Jakovljević Rogić, Graciella Prtajin</t>
  </si>
  <si>
    <t>Školska knjiga d.d.</t>
  </si>
  <si>
    <t>Priroda i društvo</t>
  </si>
  <si>
    <t>Istražujemo naš svijet 1, radna bilježnica za prirodu i društvo u prvom razredu osnovne škole</t>
  </si>
  <si>
    <t>Alena Letina, Tamara Kisovar Ivanda, Ivan De Zan</t>
  </si>
  <si>
    <t>Katolički vjeronauk</t>
  </si>
  <si>
    <t>U Božjoj ljubavi, radna bilježnica za katolički vjeronauk prvoga razreda osnovne škole</t>
  </si>
  <si>
    <t>Ana Volf, Tihana Petković</t>
  </si>
  <si>
    <t>Nadbiskupski duhovni stol - Glas Koncila</t>
  </si>
  <si>
    <t>Informatika</t>
  </si>
  <si>
    <t>e-SVIJET 1, radna bilježnica informatike u prvom razredu osnovne škole</t>
  </si>
  <si>
    <t xml:space="preserve">Josipa Blagus, Marijana Šundov
</t>
  </si>
  <si>
    <t xml:space="preserve">radna bilježnica
</t>
  </si>
  <si>
    <t xml:space="preserve">Školska knjiga d.d.
</t>
  </si>
  <si>
    <t>2. RAZRED-MATIČNA ŠKOLA</t>
  </si>
  <si>
    <t>Hrvatski jezik</t>
  </si>
  <si>
    <t>Andrea Škribulja Horvat, Vesna Marjanović, Marija Mapilele, dr. sc. Marina Gabelica, dr. sc. Dubravka Težak</t>
  </si>
  <si>
    <t>Dubravka Glasnović Gracin, Gabriela Žokalj, Tanja Soucie</t>
  </si>
  <si>
    <t>Auf die Plätze, fertig, los 2, radna bilježnica iz njemačkoga jezika za drugi razred osnovne škole, druga godina učenja</t>
  </si>
  <si>
    <t>Dinka Štiglmayer Bočkarjov, Irena Pehar Milenić</t>
  </si>
  <si>
    <t xml:space="preserve">Priroda i društvo </t>
  </si>
  <si>
    <t>PRIRODA, DRUŠTVO I JA 2 - Radna bilježnica iz prirode i društva za drugi razred osnovne škole</t>
  </si>
  <si>
    <t>dr. sc. Mila Bulić , Gordana Kralj, Lidija Križanić, Karmen Hlad, Andreja Kovač, Andreja Kosorčić</t>
  </si>
  <si>
    <t>U prijateljstvu s Bogom, radna bilježnica za katolički vjeronauk drugoga razreda osnovne škole</t>
  </si>
  <si>
    <t>e-SVIJET 2, radna bilježnica informatike za drugi razred osnovne škole</t>
  </si>
  <si>
    <t>Josipa Blagus, Ana Budojević, Marijana Šundov</t>
  </si>
  <si>
    <t>Školska knjiga</t>
  </si>
  <si>
    <t>3. RAZRED-MATIČNA ŠKOLA</t>
  </si>
  <si>
    <t>Ćorić, Bakarić Palička, Križanac, Lukša</t>
  </si>
  <si>
    <t>Jakovljević Rogić, Miklec, Prtajin</t>
  </si>
  <si>
    <t>Sanja Jakovljević Rogić, Dubravka Miklec, Graciella Prtajin</t>
  </si>
  <si>
    <t>Auf die Plätze, fertig, los 3: radna bilježnica iz njemačkoga jezika za 3. r. OŠ</t>
  </si>
  <si>
    <t>Irena Pehar Miklenić, Dinka Štiglmayer</t>
  </si>
  <si>
    <t>Sonja Ivić, Marija Krmpotić, Ela Ivanišević</t>
  </si>
  <si>
    <t>Sonja Ivić, Marija Krmpotić</t>
  </si>
  <si>
    <t>U ljubavi i pomirenju, radna bilježnica za katolički vjeronauk 3. razreda OŠ</t>
  </si>
  <si>
    <t>Tihana Petković, Ana Volf, Ivica Pažin, Ante Pavlović</t>
  </si>
  <si>
    <t>e-SVIJET 3, radna bilježnica informatike za treći razred osnovne škole</t>
  </si>
  <si>
    <t>4. RAZRED-MATIČNA ŠKOLA</t>
  </si>
  <si>
    <t>Engleski jezik</t>
  </si>
  <si>
    <t>WAY TO GO 1 - radna bilježnica za engleski jezik u četvrtom razredu osnovne škole, 1. godina učenja</t>
  </si>
  <si>
    <t>Biserka Džeba, Davorka Nekić</t>
  </si>
  <si>
    <t xml:space="preserve">Auf die Platze, fertig, los 4, radna bilježnica iz njemačkoga jezika za četvrti razred osnovne škole </t>
  </si>
  <si>
    <t xml:space="preserve">Dinka Štiglmayer Bočkarjov, Irena Pehar Miklenić </t>
  </si>
  <si>
    <t>Alfa d.d. Zagreb</t>
  </si>
  <si>
    <t>Moj sretni broj 4, radna bilježnica za pomoć u učenju matematike matematike-PP</t>
  </si>
  <si>
    <t>Sanja Jakovljević Rogić, Dubravka Miklec, Graciella Prtajin: MOJ SRETNI BROJ 4, radna bilježnica za matematiku u četvrtom razredu osnovne škole</t>
  </si>
  <si>
    <t xml:space="preserve">Eureka  4, radna bilježnica za pomoć u učenju prirode i društva u 4.r.-PP </t>
  </si>
  <si>
    <t>Eureka 4, radna bilježnica za prirodu i društvo u četvrtom razredu osnovne škole</t>
  </si>
  <si>
    <t>Darovi vjere i zajedništva, radna bilježnica za katolički vjeronauk 4. razreda OŠ</t>
  </si>
  <si>
    <t>Ivica Pažin, Ante Pavlović, Ana Volf, Tihana Petković</t>
  </si>
  <si>
    <t>e-SVIJET 4, radna bilježnica za informatiku u četvrtom razredu osnovne škole</t>
  </si>
  <si>
    <t>Josipa Blagus, Nataša Ljubić Klemše, Ivana Ružić, Mario Stančić</t>
  </si>
  <si>
    <t>Zlatna vrata 4, radna bilježnica za hrvatski jezik u 4.razredu</t>
  </si>
  <si>
    <t>Ivić-Krmpotić</t>
  </si>
  <si>
    <t>ZLATNA VRATA 4, radna bilježnica za pomoć u učenju hrvatskog jezika u četvrtom razredu osnovne škole-PP</t>
  </si>
  <si>
    <t>5. RAZRED</t>
  </si>
  <si>
    <t>Hrvatske jezične niti 5: radna bilježnica iz hrvatskoga jezika za 5. r.</t>
  </si>
  <si>
    <t>Sanja Miloloža, Rada Cikuša, Davor Šimić</t>
  </si>
  <si>
    <t>WAY TO GO 2, radna bilježnica za engleski jezik u petome razredu osnovne škole, druga godina učenja</t>
  </si>
  <si>
    <t>Višnja Anić, Zvonka Ivković</t>
  </si>
  <si>
    <t>GUT GEMACHT! 5, radna bilježnica za njemački jezik u petome razredu osnovne škole, 5. godina učenja</t>
  </si>
  <si>
    <t>Jasmina Troha, Ivana Valjak Ilić</t>
  </si>
  <si>
    <t>GUT GEMACHT! 5, radna bilježnica za pomoć u učenju njemačkog jezik u petome razredu osnovne škole, 5. godina učenja</t>
  </si>
  <si>
    <t>radna bilježnica za pomoć u učenju</t>
  </si>
  <si>
    <t>Priroda</t>
  </si>
  <si>
    <t>PRIRODA 5: radna bilježnica</t>
  </si>
  <si>
    <t>mr. sc. Marijana Bastić, Valerija Begić, Ana Bakarić, Bernarda Kralj Golub</t>
  </si>
  <si>
    <t>Radna bilježnica</t>
  </si>
  <si>
    <t>Učitelju, gdje stanuješ? (Iv 1,38), radna bilježnica za katolički vjeronauk 5. razreda OŠ</t>
  </si>
  <si>
    <t>Mirjana Novak, Barbara Sipina</t>
  </si>
  <si>
    <t>POVIJEST</t>
  </si>
  <si>
    <t>KLIO 5 - radna bilježnica</t>
  </si>
  <si>
    <t>Banić, Matanić</t>
  </si>
  <si>
    <t>Geografija</t>
  </si>
  <si>
    <t xml:space="preserve">Gea 1, radna bilježnica za geografiju u petom razredu osnovne škole
</t>
  </si>
  <si>
    <t xml:space="preserve">Danijel Orešić, Igor Tišma, Ružica Vuk, Alenka Bujan
</t>
  </si>
  <si>
    <t>6. RAZRED</t>
  </si>
  <si>
    <t>VOLIM HRVATSKI 6 - radna bilježnica za hrvatski jezik u šestome razredu osnovne škole</t>
  </si>
  <si>
    <t>Anđelka Rihtarić, Sanja Latin</t>
  </si>
  <si>
    <t>VOLIM HRVATSKI 6, radna bilježnica za pomoć u učenju hrvatskog jezika u šestom razredu osnovne škole</t>
  </si>
  <si>
    <t>Katarina Franjo, Danijela Sunara-Jozek</t>
  </si>
  <si>
    <t>Povijest</t>
  </si>
  <si>
    <t>Klio 6</t>
  </si>
  <si>
    <t>Željko Brdal , Margita Madunić Kaniški, Toni Rajković</t>
  </si>
  <si>
    <t xml:space="preserve"> WAY TO GO 3- radna bilježnica za engleski jezik u šestom razredu osnovne škole, treća godina učenja, drugi strani jezik</t>
  </si>
  <si>
    <t>Olinka Breka, Zvonka Ivković</t>
  </si>
  <si>
    <t>GUT GEMACHT! 6- radna bilježnica za njemački jezik u šestome razredu osnovne škole, šesta godina učenja</t>
  </si>
  <si>
    <t>GUT GEMACHT! 6- radna bilježnica za pomoć u učenju njemački jezik u šestome razredu osnovne škole, šesta godina učenja</t>
  </si>
  <si>
    <t>PRIRODA 6 - radna bilježnica za prirodu u šestom razredu osnovne škole</t>
  </si>
  <si>
    <t>Damir Bendelja, Doroteja Domjanović Horvat, Diana Garašić, Žaklin Lukša, Ines Budić, Đurđica Culjak, Marijana Gudić</t>
  </si>
  <si>
    <t xml:space="preserve">PRIRODA </t>
  </si>
  <si>
    <t>PRIRODA 6 radna bilježnica za pomoć u učenju prirode u šestom razredu osnovne škole</t>
  </si>
  <si>
    <t>Renata Roščak, Đurđica Culjak</t>
  </si>
  <si>
    <t>Biram slobodu, radna bilježnica za katolički vjeronauk šestog razreda osnovne škole</t>
  </si>
  <si>
    <t>GEA 2 - radna bilježnica za geografiju u šestom razredu osnovne škole</t>
  </si>
  <si>
    <t>Danijel Orešić, Igor Tišma, Ružica Vuk, Alenka Bujan, Predrag Kralj</t>
  </si>
  <si>
    <t>7. RAZRED</t>
  </si>
  <si>
    <t xml:space="preserve">VOLIM HRVATSKI 7 - radna bilježnica hrvatskoga jezika u sedmome razredu osnovne škole
</t>
  </si>
  <si>
    <t>Anđelka Rihtarić, Žana Majić</t>
  </si>
  <si>
    <t>Klio 7</t>
  </si>
  <si>
    <t>Krešimir Erdelja, Igor Stojaković</t>
  </si>
  <si>
    <t>WAY TO GO 4 - radna bilježnica za engleski jezik u sedmom razredu osnovne škole, četvrta godina učenja</t>
  </si>
  <si>
    <t>Maja Mardešić, Olinka Breka, Zvonka Ivković</t>
  </si>
  <si>
    <t>GUT GEMACHT! 7 - radna bilježnica za njemački jezik u sedmome razredu osnovne škole, 7. godina učenja</t>
  </si>
  <si>
    <t>GUT GEMACHT! 7- radna bilježnica za pomoć u učenju njemački jezik u sedmome razredu osnovne škole, 7. godina učenja</t>
  </si>
  <si>
    <t>Fizika</t>
  </si>
  <si>
    <t>FIZIKA 7: radna bilježnica</t>
  </si>
  <si>
    <t>Zumbulka Beštak-Kadić,nada Brković,Planinka Pećina, Luca Spetić, Danijela Šumić</t>
  </si>
  <si>
    <t>Kemija</t>
  </si>
  <si>
    <t>KEMIJA 7: radna bilježnica iz kemije</t>
  </si>
  <si>
    <t>Mirela Mamić, izv. prof. dr. sc. Draginja Mrvoš-Sermek, Veronika Peradinović, Nikolina Ribarić</t>
  </si>
  <si>
    <t>Biologija</t>
  </si>
  <si>
    <t>BIOLOGIJA 7: radna bilježnica iz biologije</t>
  </si>
  <si>
    <t>Valerija Begić, mr. sc. Marijana Bastić, Ana Bakarić, Bernarda Kralj Golub</t>
  </si>
  <si>
    <t>MOJA ZEMLJA 3 - Radna bilježnica iz geografije za sedmi razred osnovne škole</t>
  </si>
  <si>
    <t>Ante Kožul, Silvija Krpes, Krunoslav Samardžić, Milan Vukelić</t>
  </si>
  <si>
    <t>Neka je Bog prvi, radna bilježnica za katolički vjeronauk sedmoga razreda osnovne škole</t>
  </si>
  <si>
    <t>Josip Periš, Marina Šimić, Ivana Perčić</t>
  </si>
  <si>
    <t>8. RAZRED</t>
  </si>
  <si>
    <t>VOLIM HRVATSKI 8, radna bilježnica za hrvatski jezik u osmome razredu osnovne škole</t>
  </si>
  <si>
    <t>Anđelka Rihtarić, Vesna Samardžić, Sanja Latin</t>
  </si>
  <si>
    <t>KLIO 8</t>
  </si>
  <si>
    <t>Way to go 5, radna bilježnica za engleski jezik u osmom razredu osnovne škole, 5. godina učenja</t>
  </si>
  <si>
    <t>Zvonka Ivković</t>
  </si>
  <si>
    <t>GUT GEMACHT! 8 - radna bilježnica za njemački jezik u sedmome razredu osnovne škole, 8. godina učenja</t>
  </si>
  <si>
    <t>FIZIKA 8: radna bilježnica</t>
  </si>
  <si>
    <t>Zumbulka Beštak Kadić, Nada Brković, Planinka Pećina</t>
  </si>
  <si>
    <t>BIOLOGIJA 8 - radna bilježnica za biologiju u osmom razredu osnovne škole</t>
  </si>
  <si>
    <t>Damir Bendelja, Žaklin Lukša, Emica Orešković, Monika Pavić, Nataša Pongrac, Renata Roščak:</t>
  </si>
  <si>
    <t>KEMIJA 8, radna bilježnica za kemiju u osmom razredu osnovne škole</t>
  </si>
  <si>
    <t>Sanja Lukić, Ivana Marić Zerdun, Marijan Varga,  Sandra Krmpotić Gržančić</t>
  </si>
  <si>
    <t xml:space="preserve">radna bilježnica </t>
  </si>
  <si>
    <t>MOJA ZEMLJA 4 - Radna bilježnica iz geografije za osmi razred osnovne škole</t>
  </si>
  <si>
    <t>Ukorak s Isusom, radna bilježnica za katolički vjeronauk osmoga razreda osnovne škole</t>
  </si>
  <si>
    <t>1. RAZRED-PŠ PETROVA GORA</t>
  </si>
  <si>
    <t>Pčelica 1, radna bilježnica za hrvatski jezik u prvom razredu osnovne škole, 1. dio</t>
  </si>
  <si>
    <t>Pčelica 1, radna bilježnica za hrvatski jezik u prvom razredu osnovne škole, 2. dio</t>
  </si>
  <si>
    <t>4. RAZRED-PŠ PETROVA GORA</t>
  </si>
  <si>
    <t>Jedinična cijena</t>
  </si>
  <si>
    <t xml:space="preserve">Ukupna cijena </t>
  </si>
  <si>
    <t>UKUPNO</t>
  </si>
  <si>
    <t>Eureka 1, radna bilježnica za prirodu i društvo u 1.r. OŠ</t>
  </si>
  <si>
    <t>Bakarić Palička, Ćorić Grgić, Križanac, Lukša</t>
  </si>
  <si>
    <t xml:space="preserve">Hrvatski jezik </t>
  </si>
  <si>
    <t>Pčelica 1, radna bilježnica za hrvatski jezik u prvom razredu osnovne škole, 1.dio</t>
  </si>
  <si>
    <t>Pčelica 1, radna bilježnica za hrvatski jezik u prvom razredu osnovne škole, 2.dio</t>
  </si>
  <si>
    <t>MOJ SRETNI BROJ 2 : 
radna bilježnica iz matematike
 za drugi razred</t>
  </si>
  <si>
    <t>Tamara Kisovar Ivanda, Alena Letina, Koraljka Žepec</t>
  </si>
  <si>
    <t>PRIRODA, DRUŠTVO I JA 3 -
 Radna bilježnica iz prirode i 
društva za treći razred osnovne škole</t>
  </si>
  <si>
    <t>dr. sc. Mila Bulić , Gordana Kralj, Lidija Križanić, Marija Lesandrić</t>
  </si>
  <si>
    <t>OTKRIVAMO MATEMATIKU 3 - 
Radna bilježnica iz matematike 
za treći razred osnovne škole</t>
  </si>
  <si>
    <t>ŠKRINJICA SLOVA I RIJEČI 3 - 
Radna bilježnica iz hrvatskoga 
jezika za treći razred osnovne škole</t>
  </si>
  <si>
    <t>Andrea Škribulja Horvat, Vesna Marjanović, dr. sc. Marina Gabelica, dr. sc. Dubravka Težak</t>
  </si>
  <si>
    <t>Kršćanska sadašnjost</t>
  </si>
  <si>
    <t>#mojportal5, radna bilježnica 
za informatiku u petom razredu
 osnovne škole.</t>
  </si>
  <si>
    <t>Magdalena Babić, Nikolina
 Bubica, Stanko Leko, 
Zoran Dimovski, 
Mario Stančić, Ivana Ružić, 
Nikola Mihočka, 
Branko Vejnović</t>
  </si>
  <si>
    <t>#mojportal6, radna bilježnica za informatiku u šestom razredu osnovne škole</t>
  </si>
  <si>
    <t>Magdalena Babić, Nikolina Bubica, Stanko Leko, Zoran Dimovski, Mario Stančić, Nikola Mihočka, Ivana Ružić, Branko Vejnović</t>
  </si>
  <si>
    <t>Magdalena Babić, Nikolina Bubica,
 Stanko Leko, Zoran Dimovski, 
Mario Stančić, Nikola Mihočka,
 Ivana Ružić, Branko Vejnović</t>
  </si>
  <si>
    <t>VOLIM HRVATSKI 7, radna 
bilježnica za pomoć u učenju hrvatskog jezika u sedmom razredu osnovne škole</t>
  </si>
  <si>
    <t>#mojportal7, radna bilježnica 
za informatiku u sedmom
razredu osnovne škole</t>
  </si>
  <si>
    <t>#mojportal8, radna bilježnica 
za informatiku u osmom 
razredu osnovne škole</t>
  </si>
  <si>
    <t>2. RAZRED-PŠ PETROVA GORA</t>
  </si>
  <si>
    <t>Auf die Plätze, fertig, los 2: radna bilježnica iz njemačkoga jezika za 2. r. OŠ</t>
  </si>
  <si>
    <t>U prijateljstvu s Bogom</t>
  </si>
  <si>
    <t>Glas Koncila</t>
  </si>
  <si>
    <t>OTKRIVAMO MATEMATIKU 2 - 
Radna bilježnica iz 
matematike za drugi 
razred osnovne škole</t>
  </si>
  <si>
    <t>e-SVIJET 2, radna bilježnica 
informatike za drugi 
razred osnovne škole</t>
  </si>
  <si>
    <t>ŠKRINJICA SLOVA I RIJEČI 2
 - Radna bilježnica iz hrvatskoga 
jezika za drugi razred
 osnovne škole</t>
  </si>
  <si>
    <t>Moj sretni broj 4, 
radna bilježnica za 
matematiku u četvrtom 
razredu osnovne škole</t>
  </si>
  <si>
    <t>Istražujemo naš svijet 4, 
radna bilježnica za prirodu 
i društvo u četvrtom razredu osnovne škole</t>
  </si>
  <si>
    <t>Tamara Kisovar Ivanda, Alena Letina, Zdenko Braičić</t>
  </si>
  <si>
    <t>Darovi vjere i zajedništva</t>
  </si>
  <si>
    <t>Zlatna vrata 4, 
radna bilježnica hrvatskoga 
jezika u četvrtom 
razredu osnovne škole</t>
  </si>
  <si>
    <t>ISTRAŽUJEMO NAŠ SVIJET 2 ,
radna bilježnica iz prirode i društva 
za drugi razred</t>
  </si>
  <si>
    <t xml:space="preserve">1. RAZRED - MATIČNA ŠKOLA </t>
  </si>
  <si>
    <t>Količina</t>
  </si>
  <si>
    <t>Jedinična cijena (€)</t>
  </si>
  <si>
    <t>Ukupno-cijena (€)</t>
  </si>
  <si>
    <t>Likovna kultura</t>
  </si>
  <si>
    <t>Umjetnost i ja - likovna mapa s kolažnim papirom za 1. i 2. razred</t>
  </si>
  <si>
    <t xml:space="preserve">mapa, kolaž, crtaći blok </t>
  </si>
  <si>
    <t xml:space="preserve">Likovna kultura </t>
  </si>
  <si>
    <t>Likovna mapa s kolaž-papirom i raster-papirom 1 i 2</t>
  </si>
  <si>
    <t>likovna mapa s kolažem</t>
  </si>
  <si>
    <t>Alfa d. d. Zagreb</t>
  </si>
  <si>
    <t xml:space="preserve">Umjetnost i ja - likovna mapa s kolažnim papirom za 3. i 4. razred </t>
  </si>
  <si>
    <t xml:space="preserve">Glazbena kultura </t>
  </si>
  <si>
    <t>Moja glazba 2 - vježbenica</t>
  </si>
  <si>
    <t>Diana Atanosov Piljek</t>
  </si>
  <si>
    <t>Likovna mapa s kolaž-papirom i raster-papirom 3 i 4</t>
  </si>
  <si>
    <t>MOJA GLAZBA 3 - vježbenica</t>
  </si>
  <si>
    <t xml:space="preserve">Likovna mapa s kolaž-papirom i raster-papirom 3 i 4 </t>
  </si>
  <si>
    <t>Razigrani zvuci 1</t>
  </si>
  <si>
    <t>Vladimir Jandrašek, Jelena Ivaci</t>
  </si>
  <si>
    <t xml:space="preserve">priručnik za učenike </t>
  </si>
  <si>
    <t>Likovna mapa 5 i 6, likovna mapa s kolaž papirima i raster-papirima za peti i šesti razred osnovne škole</t>
  </si>
  <si>
    <t xml:space="preserve">likovna mapa  </t>
  </si>
  <si>
    <t>LIKOVNA KULTURA</t>
  </si>
  <si>
    <t>LIKOVNA MAPA 5 i 6, likovna mapa s kolažnim papirom za 5. i 6. razred osnovne škole</t>
  </si>
  <si>
    <t>LIKOVNA MAPA</t>
  </si>
  <si>
    <t>LIKOVNA MAPA 7 I 8, likovna mapa s kolažnim papirom za sedmi i osmi razred osnovne škole</t>
  </si>
  <si>
    <t>Geografija 5.r.</t>
  </si>
  <si>
    <t>Geografski atlas za osnovnu školu (5.-8.r.) NOVO! 2020.</t>
  </si>
  <si>
    <t>Snježana Haiman, Vera Muller</t>
  </si>
  <si>
    <t>geografski atlas</t>
  </si>
  <si>
    <t>ŠK-HŠK</t>
  </si>
  <si>
    <t>Tehnička kultura</t>
  </si>
  <si>
    <t>Radni materijal za izvođenje vježbi i praktičnog rada u tehničkoj kulturi u petom razredu osnovne škole</t>
  </si>
  <si>
    <t>Vladimir Delić, Ivan Jukić, Zvonko Koprivnjak, Sanja Kovačević, Antun Ptičar, Dragan Stanojević, Svjetlana Urbanek</t>
  </si>
  <si>
    <t>Radni materijal</t>
  </si>
  <si>
    <t>Radni materijal za izvođenje vježbi i praktičnog rada u tehničkoj kulturi u šestom razredu osnovne škole</t>
  </si>
  <si>
    <t>Vladimir Delić, Ivan Jukić, Zvonko Koprivnjak, Sanja Kovačević, Josip Gudelj, Dragan Stanojević, Svjetlana Urbanek</t>
  </si>
  <si>
    <t>Radni materijal za izvođenje vježbi i praktičnog rada u tehničkoj kulturi u sedmom razredu osnovne škole</t>
  </si>
  <si>
    <t>Marino Čikeš, Vladimir Delić, Ivica Kolarić, Antun Ptičar, Dragan Stanojević, Paolo Zenzerović</t>
  </si>
  <si>
    <t>Radni materijal za izvođenje vježbi i praktičnog rada u tehničkoj kulturi u osmom razredu osnovne škole</t>
  </si>
  <si>
    <t>Marino Čikeš, Vladimir Delić, Ivica Kolarić, Dragan Stanojević, Paolo Zenzerović</t>
  </si>
  <si>
    <t>1.</t>
  </si>
  <si>
    <t>Cijena ponude u EUR bez PDV-a:</t>
  </si>
  <si>
    <t xml:space="preserve">Iznos PDV-a: </t>
  </si>
  <si>
    <t>Cijena ponude u EUR s PDV-om:</t>
  </si>
  <si>
    <t>2.</t>
  </si>
  <si>
    <r>
      <rPr>
        <b/>
        <sz val="11"/>
        <color rgb="FF000000"/>
        <rFont val="Calibri"/>
        <family val="2"/>
      </rPr>
      <t xml:space="preserve"> RADNE BILJEŽNICE-(2026./2027.)-OŠ FRANJE HORVATA KIŠA, LOBOR
</t>
    </r>
    <r>
      <rPr>
        <b/>
        <sz val="11"/>
        <color rgb="FFFF0000"/>
        <rFont val="Calibri"/>
        <family val="2"/>
      </rPr>
      <t xml:space="preserve">
</t>
    </r>
    <r>
      <rPr>
        <b/>
        <sz val="11"/>
        <color rgb="FF0070C0"/>
        <rFont val="Calibri"/>
        <family val="2"/>
      </rPr>
      <t>TABLICE ZA PŠ PETROVA GORA SU NA DNU</t>
    </r>
  </si>
  <si>
    <t>Radne bilježnice (2026./2027.)- OŠ Franje Horvata Kiša Lobor</t>
  </si>
  <si>
    <t xml:space="preserve">DRUGI OBRAZOVNI MATERIJALI (2026./2027.) OŠ FRANJE HORVATA KIŠA, LOBOR
</t>
  </si>
  <si>
    <t>Drugi obrazovni materijali (2026./2027.) OŠ Franje Horvata Kiša Lobor</t>
  </si>
  <si>
    <t>Rekapitulacija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</si>
</sst>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rgb="FF000000"/>
      <name val="Arial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b/>
      <sz val="11"/>
      <color rgb="FF0070C0"/>
      <name val="Calibri"/>
      <family val="2"/>
    </font>
    <font>
      <sz val="11"/>
      <color rgb="FFFF0000"/>
      <name val="Calibri"/>
      <family val="2"/>
    </font>
    <font>
      <sz val="11"/>
      <color indexed="8"/>
      <name val="Calibri"/>
      <family val="2"/>
    </font>
    <font>
      <b/>
      <sz val="11"/>
      <name val="Calibri"/>
      <family val="2"/>
      <charset val="238"/>
    </font>
    <font>
      <b/>
      <sz val="11"/>
      <color theme="1"/>
      <name val="Calibri"/>
      <family val="2"/>
    </font>
    <font>
      <b/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sz val="8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000000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rgb="FFBFBFBF"/>
      </right>
      <top/>
      <bottom style="thin">
        <color rgb="FFA5A5A5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rgb="FFBFBFB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wrapText="1"/>
    </xf>
  </cellStyleXfs>
  <cellXfs count="116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2" fillId="0" borderId="0" xfId="0" applyFont="1" applyAlignment="1">
      <alignment wrapText="1"/>
    </xf>
    <xf numFmtId="0" fontId="0" fillId="2" borderId="2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0" xfId="0" applyFill="1"/>
    <xf numFmtId="0" fontId="4" fillId="0" borderId="0" xfId="0" applyFont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4" fontId="5" fillId="0" borderId="1" xfId="0" applyNumberFormat="1" applyFont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 readingOrder="1"/>
    </xf>
    <xf numFmtId="49" fontId="6" fillId="0" borderId="9" xfId="1" applyNumberFormat="1" applyFont="1" applyBorder="1" applyAlignment="1">
      <alignment horizontal="center" vertical="center" wrapText="1" readingOrder="1"/>
    </xf>
    <xf numFmtId="49" fontId="6" fillId="0" borderId="2" xfId="1" applyNumberFormat="1" applyFont="1" applyBorder="1" applyAlignment="1">
      <alignment horizontal="center" vertical="center" wrapText="1" readingOrder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" fontId="9" fillId="4" borderId="1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 readingOrder="1"/>
    </xf>
    <xf numFmtId="4" fontId="11" fillId="0" borderId="1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4" fontId="6" fillId="0" borderId="13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0" borderId="2" xfId="0" quotePrefix="1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4" fontId="7" fillId="0" borderId="8" xfId="0" applyNumberFormat="1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vertical="center" wrapText="1"/>
    </xf>
    <xf numFmtId="0" fontId="19" fillId="0" borderId="0" xfId="0" applyFont="1" applyAlignment="1">
      <alignment horizontal="justify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4" fontId="19" fillId="0" borderId="26" xfId="0" applyNumberFormat="1" applyFont="1" applyBorder="1" applyAlignment="1">
      <alignment horizontal="right" vertical="center" wrapText="1"/>
    </xf>
    <xf numFmtId="4" fontId="19" fillId="0" borderId="27" xfId="0" applyNumberFormat="1" applyFont="1" applyBorder="1" applyAlignment="1">
      <alignment horizontal="right" vertical="center" wrapText="1"/>
    </xf>
    <xf numFmtId="4" fontId="19" fillId="0" borderId="28" xfId="0" applyNumberFormat="1" applyFont="1" applyBorder="1" applyAlignment="1">
      <alignment horizontal="right" vertical="center" wrapText="1"/>
    </xf>
    <xf numFmtId="4" fontId="19" fillId="0" borderId="21" xfId="0" applyNumberFormat="1" applyFont="1" applyBorder="1" applyAlignment="1">
      <alignment horizontal="right" vertical="center" wrapText="1"/>
    </xf>
    <xf numFmtId="4" fontId="19" fillId="0" borderId="32" xfId="0" applyNumberFormat="1" applyFont="1" applyBorder="1" applyAlignment="1">
      <alignment horizontal="right" vertical="center" wrapText="1"/>
    </xf>
    <xf numFmtId="4" fontId="19" fillId="0" borderId="22" xfId="0" applyNumberFormat="1" applyFont="1" applyBorder="1" applyAlignment="1">
      <alignment horizontal="right" vertical="center" wrapText="1"/>
    </xf>
    <xf numFmtId="0" fontId="18" fillId="0" borderId="23" xfId="0" applyFont="1" applyBorder="1" applyAlignment="1">
      <alignment horizontal="left" vertical="center" wrapText="1"/>
    </xf>
    <xf numFmtId="0" fontId="18" fillId="0" borderId="24" xfId="0" applyFont="1" applyBorder="1" applyAlignment="1">
      <alignment horizontal="left" vertical="center" wrapText="1"/>
    </xf>
    <xf numFmtId="0" fontId="18" fillId="0" borderId="26" xfId="0" applyFont="1" applyBorder="1" applyAlignment="1">
      <alignment horizontal="left" vertical="center" wrapText="1"/>
    </xf>
    <xf numFmtId="0" fontId="18" fillId="0" borderId="27" xfId="0" applyFont="1" applyBorder="1" applyAlignment="1">
      <alignment horizontal="left" vertical="center" wrapText="1"/>
    </xf>
    <xf numFmtId="0" fontId="20" fillId="0" borderId="0" xfId="0" applyFont="1" applyAlignment="1">
      <alignment horizontal="center" vertical="top" wrapText="1"/>
    </xf>
    <xf numFmtId="0" fontId="18" fillId="0" borderId="26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1" fontId="9" fillId="2" borderId="3" xfId="0" applyNumberFormat="1" applyFont="1" applyFill="1" applyBorder="1" applyAlignment="1">
      <alignment horizontal="center" vertical="center" wrapText="1"/>
    </xf>
    <xf numFmtId="1" fontId="9" fillId="2" borderId="5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11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vertical="center" wrapText="1"/>
    </xf>
  </cellXfs>
  <cellStyles count="2">
    <cellStyle name="Normal 2" xfId="1" xr:uid="{00000000-0005-0000-0000-000000000000}"/>
    <cellStyle name="Normalno" xfId="0" builtinId="0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>
          <bgColor rgb="FFFFFF00"/>
        </patternFill>
      </fill>
      <alignment horizontal="center" vertical="center" textRotation="0" indent="0" justifyLastLine="0" shrinkToFit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>
          <bgColor rgb="FFFFFF00"/>
        </patternFill>
      </fill>
      <alignment horizontal="center" vertical="center" textRotation="0" indent="0" justifyLastLine="0" shrinkToFit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>
          <bgColor rgb="FFFFFF00"/>
        </patternFill>
      </fill>
      <alignment horizontal="center" vertical="center" textRotation="0" indent="0" justifyLastLine="0" shrinkToFit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>
          <bgColor rgb="FFFFFF00"/>
        </patternFill>
      </fill>
      <alignment horizontal="center" vertical="center" textRotation="0" indent="0" justifyLastLine="0" shrinkToFit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>
          <bgColor rgb="FFFFFF00"/>
        </patternFill>
      </fill>
      <alignment horizontal="center" vertical="center" textRotation="0" indent="0" justifyLastLine="0" shrinkToFit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>
          <bgColor rgb="FFFFFF00"/>
        </patternFill>
      </fill>
      <alignment horizontal="center" vertical="center" textRotation="0" indent="0" justifyLastLine="0" shrinkToFit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 style="thin">
          <color auto="1"/>
        </bottom>
      </border>
    </dxf>
    <dxf>
      <border outline="0">
        <top style="thin">
          <color auto="1"/>
        </top>
      </border>
    </dxf>
    <dxf>
      <fill>
        <patternFill>
          <fgColor indexed="64"/>
          <bgColor rgb="FF92D05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1836420</xdr:colOff>
      <xdr:row>0</xdr:row>
      <xdr:rowOff>0</xdr:rowOff>
    </xdr:from>
    <xdr:to>
      <xdr:col>1</xdr:col>
      <xdr:colOff>2141220</xdr:colOff>
      <xdr:row>2</xdr:row>
      <xdr:rowOff>125730</xdr:rowOff>
    </xdr:to>
    <xdr:sp macro="" textlink="">
      <xdr:nvSpPr>
        <xdr:cNvPr id="4" name="Samooblik 4" descr="Slikovni rezultat za grb RH">
          <a:extLst>
            <a:ext uri="{FF2B5EF4-FFF2-40B4-BE49-F238E27FC236}">
              <a16:creationId xmlns:a16="http://schemas.microsoft.com/office/drawing/2014/main" id="{20DF2EA5-968E-4ECE-A6A1-25E9796B1927}"/>
            </a:ext>
          </a:extLst>
        </xdr:cNvPr>
        <xdr:cNvSpPr>
          <a:spLocks noChangeAspect="1" noChangeArrowheads="1"/>
        </xdr:cNvSpPr>
      </xdr:nvSpPr>
      <xdr:spPr bwMode="auto">
        <a:xfrm>
          <a:off x="2446020" y="525780"/>
          <a:ext cx="304800" cy="3257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ica1" displayName="Tablica1" ref="A56:H67" headerRowCount="0" totalsRowShown="0" headerRowDxfId="29" dataDxfId="27" totalsRowDxfId="25" headerRowBorderDxfId="28" tableBorderDxfId="26" totalsRowBorderDxfId="24">
  <tableColumns count="8">
    <tableColumn id="1" xr3:uid="{00000000-0010-0000-0000-000001000000}" name="6. RAZRED" headerRowDxfId="23" dataDxfId="22" totalsRowDxfId="21"/>
    <tableColumn id="2" xr3:uid="{00000000-0010-0000-0000-000002000000}" name="Stupac1" headerRowDxfId="20" dataDxfId="19" totalsRowDxfId="18"/>
    <tableColumn id="3" xr3:uid="{00000000-0010-0000-0000-000003000000}" name="Stupac2" headerRowDxfId="17" dataDxfId="16" totalsRowDxfId="15"/>
    <tableColumn id="4" xr3:uid="{00000000-0010-0000-0000-000004000000}" name="Stupac3" headerRowDxfId="14" dataDxfId="13" totalsRowDxfId="12"/>
    <tableColumn id="5" xr3:uid="{00000000-0010-0000-0000-000005000000}" name="Stupac4" headerRowDxfId="11" dataDxfId="10" totalsRowDxfId="9"/>
    <tableColumn id="7" xr3:uid="{00000000-0010-0000-0000-000007000000}" name="Stupac6" headerRowDxfId="8" dataDxfId="7" totalsRowDxfId="6"/>
    <tableColumn id="9" xr3:uid="{0AC16422-3207-4A40-ACF9-E3EE2A81BB37}" name="Stupac7" headerRowDxfId="5" dataDxfId="4" totalsRowDxfId="3"/>
    <tableColumn id="6" xr3:uid="{06FE4D39-46B1-4C8D-9AB4-1EC29D41EC04}" name="Stupac5" headerRowDxfId="2" dataDxfId="1" totalsRow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BB125"/>
  <sheetViews>
    <sheetView topLeftCell="A20" zoomScale="85" zoomScaleNormal="85" workbookViewId="0">
      <selection activeCell="H20" sqref="H20"/>
    </sheetView>
  </sheetViews>
  <sheetFormatPr defaultColWidth="14.42578125" defaultRowHeight="12.75" x14ac:dyDescent="0.2"/>
  <cols>
    <col min="1" max="1" width="17.42578125" style="1" customWidth="1"/>
    <col min="2" max="2" width="30.140625" style="1" customWidth="1"/>
    <col min="3" max="3" width="26" style="1" customWidth="1"/>
    <col min="4" max="4" width="21.140625" style="1" customWidth="1"/>
    <col min="5" max="5" width="20.7109375" style="1" customWidth="1"/>
    <col min="6" max="6" width="9.7109375" style="1" customWidth="1"/>
    <col min="7" max="10" width="21.5703125" style="1" customWidth="1"/>
    <col min="11" max="16384" width="14.42578125" style="1"/>
  </cols>
  <sheetData>
    <row r="1" spans="1:54" ht="58.5" customHeight="1" x14ac:dyDescent="0.2">
      <c r="A1" s="95" t="s">
        <v>235</v>
      </c>
      <c r="B1" s="95"/>
      <c r="C1" s="95"/>
      <c r="D1" s="95"/>
      <c r="E1" s="95"/>
      <c r="F1" s="95"/>
      <c r="G1" s="95"/>
      <c r="H1" s="95"/>
    </row>
    <row r="2" spans="1:54" ht="15" customHeight="1" x14ac:dyDescent="0.2">
      <c r="A2" s="95"/>
      <c r="B2" s="95"/>
      <c r="C2" s="95"/>
      <c r="D2" s="95"/>
      <c r="E2" s="95"/>
      <c r="F2" s="95"/>
      <c r="G2" s="95"/>
      <c r="H2" s="95"/>
    </row>
    <row r="3" spans="1:54" ht="38.25" customHeight="1" x14ac:dyDescent="0.2">
      <c r="A3" s="105" t="s">
        <v>188</v>
      </c>
      <c r="B3" s="106"/>
      <c r="C3" s="106"/>
      <c r="D3" s="106"/>
      <c r="E3" s="106"/>
      <c r="F3" s="106"/>
      <c r="G3" s="106"/>
      <c r="H3" s="107"/>
    </row>
    <row r="4" spans="1:54" ht="45" x14ac:dyDescent="0.2">
      <c r="A4" s="22" t="s">
        <v>0</v>
      </c>
      <c r="B4" s="22" t="s">
        <v>1</v>
      </c>
      <c r="C4" s="22" t="s">
        <v>2</v>
      </c>
      <c r="D4" s="22" t="s">
        <v>3</v>
      </c>
      <c r="E4" s="22" t="s">
        <v>4</v>
      </c>
      <c r="F4" s="22" t="s">
        <v>5</v>
      </c>
      <c r="G4" s="23" t="s">
        <v>151</v>
      </c>
      <c r="H4" s="23" t="s">
        <v>152</v>
      </c>
    </row>
    <row r="5" spans="1:54" s="2" customFormat="1" ht="60" x14ac:dyDescent="0.2">
      <c r="A5" s="14" t="s">
        <v>6</v>
      </c>
      <c r="B5" s="14" t="s">
        <v>7</v>
      </c>
      <c r="C5" s="14" t="s">
        <v>8</v>
      </c>
      <c r="D5" s="14" t="s">
        <v>9</v>
      </c>
      <c r="E5" s="14" t="s">
        <v>56</v>
      </c>
      <c r="F5" s="14">
        <v>8</v>
      </c>
      <c r="G5" s="42"/>
      <c r="H5" s="42">
        <f>F5*G5</f>
        <v>0</v>
      </c>
    </row>
    <row r="6" spans="1:54" s="3" customFormat="1" ht="45" x14ac:dyDescent="0.2">
      <c r="A6" s="14" t="s">
        <v>10</v>
      </c>
      <c r="B6" s="24" t="s">
        <v>11</v>
      </c>
      <c r="C6" s="24" t="s">
        <v>12</v>
      </c>
      <c r="D6" s="14" t="s">
        <v>9</v>
      </c>
      <c r="E6" s="25" t="s">
        <v>13</v>
      </c>
      <c r="F6" s="14">
        <v>8</v>
      </c>
      <c r="G6" s="43"/>
      <c r="H6" s="42">
        <f t="shared" ref="H6:H11" si="0">F6*G6</f>
        <v>0</v>
      </c>
    </row>
    <row r="7" spans="1:54" s="3" customFormat="1" ht="30" x14ac:dyDescent="0.2">
      <c r="A7" s="14" t="s">
        <v>14</v>
      </c>
      <c r="B7" s="24" t="s">
        <v>154</v>
      </c>
      <c r="C7" s="24" t="s">
        <v>155</v>
      </c>
      <c r="D7" s="14" t="s">
        <v>9</v>
      </c>
      <c r="E7" s="25" t="s">
        <v>13</v>
      </c>
      <c r="F7" s="14">
        <v>8</v>
      </c>
      <c r="G7" s="43"/>
      <c r="H7" s="42">
        <f t="shared" si="0"/>
        <v>0</v>
      </c>
    </row>
    <row r="8" spans="1:54" ht="45" x14ac:dyDescent="0.2">
      <c r="A8" s="14" t="s">
        <v>17</v>
      </c>
      <c r="B8" s="14" t="s">
        <v>18</v>
      </c>
      <c r="C8" s="14" t="s">
        <v>19</v>
      </c>
      <c r="D8" s="14" t="s">
        <v>9</v>
      </c>
      <c r="E8" s="14" t="s">
        <v>20</v>
      </c>
      <c r="F8" s="14">
        <v>8</v>
      </c>
      <c r="G8" s="44"/>
      <c r="H8" s="42">
        <f t="shared" si="0"/>
        <v>0</v>
      </c>
    </row>
    <row r="9" spans="1:54" ht="45" customHeight="1" x14ac:dyDescent="0.2">
      <c r="A9" s="14" t="s">
        <v>156</v>
      </c>
      <c r="B9" s="14" t="s">
        <v>157</v>
      </c>
      <c r="C9" s="14" t="s">
        <v>46</v>
      </c>
      <c r="D9" s="14" t="s">
        <v>9</v>
      </c>
      <c r="E9" s="25" t="s">
        <v>13</v>
      </c>
      <c r="F9" s="14">
        <v>8</v>
      </c>
      <c r="G9" s="44"/>
      <c r="H9" s="42">
        <f t="shared" si="0"/>
        <v>0</v>
      </c>
    </row>
    <row r="10" spans="1:54" ht="48.75" customHeight="1" x14ac:dyDescent="0.2">
      <c r="A10" s="14" t="s">
        <v>156</v>
      </c>
      <c r="B10" s="14" t="s">
        <v>158</v>
      </c>
      <c r="C10" s="14" t="s">
        <v>46</v>
      </c>
      <c r="D10" s="14" t="s">
        <v>9</v>
      </c>
      <c r="E10" s="25" t="s">
        <v>13</v>
      </c>
      <c r="F10" s="14">
        <v>8</v>
      </c>
      <c r="G10" s="44"/>
      <c r="H10" s="42">
        <f t="shared" si="0"/>
        <v>0</v>
      </c>
    </row>
    <row r="11" spans="1:54" s="4" customFormat="1" ht="40.5" customHeight="1" x14ac:dyDescent="0.2">
      <c r="A11" s="14" t="s">
        <v>21</v>
      </c>
      <c r="B11" s="14" t="s">
        <v>22</v>
      </c>
      <c r="C11" s="14" t="s">
        <v>23</v>
      </c>
      <c r="D11" s="14" t="s">
        <v>9</v>
      </c>
      <c r="E11" s="14" t="s">
        <v>25</v>
      </c>
      <c r="F11" s="14">
        <v>8</v>
      </c>
      <c r="G11" s="34"/>
      <c r="H11" s="42">
        <f t="shared" si="0"/>
        <v>0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6"/>
    </row>
    <row r="12" spans="1:54" s="5" customFormat="1" ht="40.5" customHeight="1" x14ac:dyDescent="0.2">
      <c r="A12" s="26"/>
      <c r="B12" s="27"/>
      <c r="C12" s="27"/>
      <c r="D12" s="27"/>
      <c r="E12" s="27"/>
      <c r="F12" s="96" t="s">
        <v>153</v>
      </c>
      <c r="G12" s="97"/>
      <c r="H12" s="45">
        <f>SUM(H5:H11)</f>
        <v>0</v>
      </c>
    </row>
    <row r="13" spans="1:54" ht="38.25" customHeight="1" x14ac:dyDescent="0.2">
      <c r="A13" s="93" t="s">
        <v>26</v>
      </c>
      <c r="B13" s="94"/>
      <c r="C13" s="94"/>
      <c r="D13" s="94"/>
      <c r="E13" s="94"/>
      <c r="F13" s="94"/>
      <c r="G13" s="28"/>
      <c r="H13" s="28"/>
    </row>
    <row r="14" spans="1:54" ht="45" x14ac:dyDescent="0.2">
      <c r="A14" s="22" t="s">
        <v>0</v>
      </c>
      <c r="B14" s="22" t="s">
        <v>1</v>
      </c>
      <c r="C14" s="22" t="s">
        <v>2</v>
      </c>
      <c r="D14" s="22" t="s">
        <v>3</v>
      </c>
      <c r="E14" s="22" t="s">
        <v>4</v>
      </c>
      <c r="F14" s="22" t="s">
        <v>5</v>
      </c>
      <c r="G14" s="23" t="s">
        <v>151</v>
      </c>
      <c r="H14" s="23" t="s">
        <v>152</v>
      </c>
    </row>
    <row r="15" spans="1:54" s="8" customFormat="1" ht="45" x14ac:dyDescent="0.2">
      <c r="A15" s="21" t="s">
        <v>10</v>
      </c>
      <c r="B15" s="15" t="s">
        <v>159</v>
      </c>
      <c r="C15" s="16" t="s">
        <v>42</v>
      </c>
      <c r="D15" s="21" t="s">
        <v>9</v>
      </c>
      <c r="E15" s="14" t="s">
        <v>25</v>
      </c>
      <c r="F15" s="21">
        <v>16</v>
      </c>
      <c r="G15" s="46"/>
      <c r="H15" s="46">
        <f t="shared" ref="H15:H19" si="1">F15*G15</f>
        <v>0</v>
      </c>
    </row>
    <row r="16" spans="1:54" s="2" customFormat="1" ht="60" x14ac:dyDescent="0.2">
      <c r="A16" s="14" t="s">
        <v>6</v>
      </c>
      <c r="B16" s="14" t="s">
        <v>30</v>
      </c>
      <c r="C16" s="14" t="s">
        <v>31</v>
      </c>
      <c r="D16" s="14" t="s">
        <v>9</v>
      </c>
      <c r="E16" s="14" t="s">
        <v>56</v>
      </c>
      <c r="F16" s="21">
        <v>16</v>
      </c>
      <c r="G16" s="42"/>
      <c r="H16" s="46">
        <f t="shared" si="1"/>
        <v>0</v>
      </c>
    </row>
    <row r="17" spans="1:8" s="8" customFormat="1" ht="60" x14ac:dyDescent="0.2">
      <c r="A17" s="21" t="s">
        <v>32</v>
      </c>
      <c r="B17" s="47" t="s">
        <v>187</v>
      </c>
      <c r="C17" s="17" t="s">
        <v>160</v>
      </c>
      <c r="D17" s="21" t="s">
        <v>24</v>
      </c>
      <c r="E17" s="14" t="s">
        <v>25</v>
      </c>
      <c r="F17" s="21">
        <v>16</v>
      </c>
      <c r="G17" s="46"/>
      <c r="H17" s="46">
        <f t="shared" si="1"/>
        <v>0</v>
      </c>
    </row>
    <row r="18" spans="1:8" ht="45" x14ac:dyDescent="0.2">
      <c r="A18" s="14" t="s">
        <v>17</v>
      </c>
      <c r="B18" s="14" t="s">
        <v>35</v>
      </c>
      <c r="C18" s="14" t="s">
        <v>19</v>
      </c>
      <c r="D18" s="14" t="s">
        <v>9</v>
      </c>
      <c r="E18" s="14" t="s">
        <v>20</v>
      </c>
      <c r="F18" s="21">
        <v>16</v>
      </c>
      <c r="G18" s="43"/>
      <c r="H18" s="46">
        <f t="shared" si="1"/>
        <v>0</v>
      </c>
    </row>
    <row r="19" spans="1:8" s="5" customFormat="1" ht="48" customHeight="1" x14ac:dyDescent="0.2">
      <c r="A19" s="14" t="s">
        <v>21</v>
      </c>
      <c r="B19" s="14" t="s">
        <v>36</v>
      </c>
      <c r="C19" s="14" t="s">
        <v>37</v>
      </c>
      <c r="D19" s="14" t="s">
        <v>24</v>
      </c>
      <c r="E19" s="25" t="s">
        <v>13</v>
      </c>
      <c r="F19" s="21">
        <v>16</v>
      </c>
      <c r="G19" s="34"/>
      <c r="H19" s="46">
        <f t="shared" si="1"/>
        <v>0</v>
      </c>
    </row>
    <row r="20" spans="1:8" s="5" customFormat="1" ht="48" customHeight="1" x14ac:dyDescent="0.2">
      <c r="A20" s="26"/>
      <c r="B20" s="27"/>
      <c r="C20" s="27"/>
      <c r="D20" s="27"/>
      <c r="E20" s="27"/>
      <c r="F20" s="96" t="s">
        <v>153</v>
      </c>
      <c r="G20" s="97"/>
      <c r="H20" s="45">
        <f>SUM(H15:H19)</f>
        <v>0</v>
      </c>
    </row>
    <row r="21" spans="1:8" ht="39.75" customHeight="1" x14ac:dyDescent="0.2">
      <c r="A21" s="93" t="s">
        <v>39</v>
      </c>
      <c r="B21" s="94"/>
      <c r="C21" s="94"/>
      <c r="D21" s="94"/>
      <c r="E21" s="94"/>
      <c r="F21" s="94"/>
      <c r="G21" s="28"/>
      <c r="H21" s="28"/>
    </row>
    <row r="22" spans="1:8" ht="45" x14ac:dyDescent="0.2">
      <c r="A22" s="22" t="s">
        <v>0</v>
      </c>
      <c r="B22" s="22" t="s">
        <v>1</v>
      </c>
      <c r="C22" s="22" t="s">
        <v>2</v>
      </c>
      <c r="D22" s="22" t="s">
        <v>3</v>
      </c>
      <c r="E22" s="22" t="s">
        <v>4</v>
      </c>
      <c r="F22" s="22" t="s">
        <v>5</v>
      </c>
      <c r="G22" s="23" t="s">
        <v>151</v>
      </c>
      <c r="H22" s="23" t="s">
        <v>152</v>
      </c>
    </row>
    <row r="23" spans="1:8" ht="60.75" customHeight="1" x14ac:dyDescent="0.2">
      <c r="A23" s="14" t="s">
        <v>14</v>
      </c>
      <c r="B23" s="18" t="s">
        <v>161</v>
      </c>
      <c r="C23" s="18" t="s">
        <v>162</v>
      </c>
      <c r="D23" s="14" t="s">
        <v>24</v>
      </c>
      <c r="E23" s="14" t="s">
        <v>56</v>
      </c>
      <c r="F23" s="14">
        <v>12</v>
      </c>
      <c r="G23" s="44"/>
      <c r="H23" s="44">
        <f>F23*G23</f>
        <v>0</v>
      </c>
    </row>
    <row r="24" spans="1:8" ht="45" x14ac:dyDescent="0.2">
      <c r="A24" s="14" t="s">
        <v>10</v>
      </c>
      <c r="B24" s="19" t="s">
        <v>163</v>
      </c>
      <c r="C24" s="19" t="s">
        <v>29</v>
      </c>
      <c r="D24" s="14" t="s">
        <v>9</v>
      </c>
      <c r="E24" s="14" t="s">
        <v>56</v>
      </c>
      <c r="F24" s="14">
        <v>12</v>
      </c>
      <c r="G24" s="44"/>
      <c r="H24" s="44">
        <f t="shared" ref="H24:H28" si="2">F24*G24</f>
        <v>0</v>
      </c>
    </row>
    <row r="25" spans="1:8" s="2" customFormat="1" ht="45" x14ac:dyDescent="0.2">
      <c r="A25" s="14" t="s">
        <v>6</v>
      </c>
      <c r="B25" s="14" t="s">
        <v>43</v>
      </c>
      <c r="C25" s="14" t="s">
        <v>44</v>
      </c>
      <c r="D25" s="14" t="s">
        <v>9</v>
      </c>
      <c r="E25" s="14" t="s">
        <v>56</v>
      </c>
      <c r="F25" s="14">
        <v>12</v>
      </c>
      <c r="G25" s="42"/>
      <c r="H25" s="44">
        <f t="shared" si="2"/>
        <v>0</v>
      </c>
    </row>
    <row r="26" spans="1:8" s="2" customFormat="1" ht="60" x14ac:dyDescent="0.2">
      <c r="A26" s="14" t="s">
        <v>27</v>
      </c>
      <c r="B26" s="20" t="s">
        <v>164</v>
      </c>
      <c r="C26" s="20" t="s">
        <v>165</v>
      </c>
      <c r="D26" s="14" t="s">
        <v>9</v>
      </c>
      <c r="E26" s="14" t="s">
        <v>56</v>
      </c>
      <c r="F26" s="14">
        <v>12</v>
      </c>
      <c r="G26" s="42"/>
      <c r="H26" s="44">
        <f t="shared" si="2"/>
        <v>0</v>
      </c>
    </row>
    <row r="27" spans="1:8" s="2" customFormat="1" ht="45" x14ac:dyDescent="0.2">
      <c r="A27" s="14" t="s">
        <v>17</v>
      </c>
      <c r="B27" s="14" t="s">
        <v>47</v>
      </c>
      <c r="C27" s="14" t="s">
        <v>48</v>
      </c>
      <c r="D27" s="14" t="s">
        <v>9</v>
      </c>
      <c r="E27" s="14" t="s">
        <v>166</v>
      </c>
      <c r="F27" s="14">
        <v>12</v>
      </c>
      <c r="G27" s="42"/>
      <c r="H27" s="44">
        <f t="shared" si="2"/>
        <v>0</v>
      </c>
    </row>
    <row r="28" spans="1:8" s="5" customFormat="1" ht="41.25" customHeight="1" x14ac:dyDescent="0.2">
      <c r="A28" s="14" t="s">
        <v>21</v>
      </c>
      <c r="B28" s="14" t="s">
        <v>49</v>
      </c>
      <c r="C28" s="14" t="s">
        <v>37</v>
      </c>
      <c r="D28" s="14" t="s">
        <v>24</v>
      </c>
      <c r="E28" s="25" t="s">
        <v>13</v>
      </c>
      <c r="F28" s="14">
        <v>12</v>
      </c>
      <c r="G28" s="34"/>
      <c r="H28" s="44">
        <f t="shared" si="2"/>
        <v>0</v>
      </c>
    </row>
    <row r="29" spans="1:8" s="5" customFormat="1" ht="41.25" customHeight="1" x14ac:dyDescent="0.2">
      <c r="A29" s="100"/>
      <c r="B29" s="101"/>
      <c r="C29" s="101"/>
      <c r="D29" s="101"/>
      <c r="E29" s="102"/>
      <c r="F29" s="98" t="s">
        <v>153</v>
      </c>
      <c r="G29" s="99"/>
      <c r="H29" s="45">
        <f>SUM(H23:H28)</f>
        <v>0</v>
      </c>
    </row>
    <row r="30" spans="1:8" ht="33.75" customHeight="1" x14ac:dyDescent="0.2">
      <c r="A30" s="93" t="s">
        <v>50</v>
      </c>
      <c r="B30" s="94"/>
      <c r="C30" s="94"/>
      <c r="D30" s="94"/>
      <c r="E30" s="94"/>
      <c r="F30" s="94"/>
      <c r="G30" s="28"/>
      <c r="H30" s="28"/>
    </row>
    <row r="31" spans="1:8" ht="45" x14ac:dyDescent="0.2">
      <c r="A31" s="22" t="s">
        <v>0</v>
      </c>
      <c r="B31" s="22" t="s">
        <v>1</v>
      </c>
      <c r="C31" s="22" t="s">
        <v>2</v>
      </c>
      <c r="D31" s="22" t="s">
        <v>3</v>
      </c>
      <c r="E31" s="22" t="s">
        <v>4</v>
      </c>
      <c r="F31" s="22" t="s">
        <v>5</v>
      </c>
      <c r="G31" s="23" t="s">
        <v>151</v>
      </c>
      <c r="H31" s="23" t="s">
        <v>152</v>
      </c>
    </row>
    <row r="32" spans="1:8" ht="60" x14ac:dyDescent="0.2">
      <c r="A32" s="14" t="s">
        <v>51</v>
      </c>
      <c r="B32" s="14" t="s">
        <v>52</v>
      </c>
      <c r="C32" s="14" t="s">
        <v>53</v>
      </c>
      <c r="D32" s="14" t="s">
        <v>9</v>
      </c>
      <c r="E32" s="14" t="s">
        <v>25</v>
      </c>
      <c r="F32" s="14">
        <v>10</v>
      </c>
      <c r="G32" s="44"/>
      <c r="H32" s="44">
        <f>F32*G32</f>
        <v>0</v>
      </c>
    </row>
    <row r="33" spans="1:8" s="2" customFormat="1" ht="60" x14ac:dyDescent="0.2">
      <c r="A33" s="14" t="s">
        <v>6</v>
      </c>
      <c r="B33" s="14" t="s">
        <v>54</v>
      </c>
      <c r="C33" s="14" t="s">
        <v>55</v>
      </c>
      <c r="D33" s="14" t="s">
        <v>9</v>
      </c>
      <c r="E33" s="14" t="s">
        <v>56</v>
      </c>
      <c r="F33" s="14">
        <v>10</v>
      </c>
      <c r="G33" s="42"/>
      <c r="H33" s="44">
        <f t="shared" ref="H33:H41" si="3">F33*G33</f>
        <v>0</v>
      </c>
    </row>
    <row r="34" spans="1:8" s="2" customFormat="1" ht="45" x14ac:dyDescent="0.2">
      <c r="A34" s="14" t="s">
        <v>10</v>
      </c>
      <c r="B34" s="14" t="s">
        <v>57</v>
      </c>
      <c r="C34" s="14" t="s">
        <v>41</v>
      </c>
      <c r="D34" s="14" t="s">
        <v>9</v>
      </c>
      <c r="E34" s="14" t="s">
        <v>38</v>
      </c>
      <c r="F34" s="14">
        <v>1</v>
      </c>
      <c r="G34" s="42"/>
      <c r="H34" s="44">
        <f t="shared" si="3"/>
        <v>0</v>
      </c>
    </row>
    <row r="35" spans="1:8" ht="90" x14ac:dyDescent="0.2">
      <c r="A35" s="14" t="s">
        <v>10</v>
      </c>
      <c r="B35" s="14" t="s">
        <v>58</v>
      </c>
      <c r="C35" s="14" t="s">
        <v>42</v>
      </c>
      <c r="D35" s="14" t="s">
        <v>9</v>
      </c>
      <c r="E35" s="14" t="s">
        <v>25</v>
      </c>
      <c r="F35" s="14">
        <v>9</v>
      </c>
      <c r="G35" s="44"/>
      <c r="H35" s="44">
        <f t="shared" si="3"/>
        <v>0</v>
      </c>
    </row>
    <row r="36" spans="1:8" ht="45" x14ac:dyDescent="0.2">
      <c r="A36" s="14" t="s">
        <v>14</v>
      </c>
      <c r="B36" s="14" t="s">
        <v>59</v>
      </c>
      <c r="C36" s="14" t="s">
        <v>40</v>
      </c>
      <c r="D36" s="14" t="s">
        <v>9</v>
      </c>
      <c r="E36" s="14" t="s">
        <v>25</v>
      </c>
      <c r="F36" s="14">
        <v>1</v>
      </c>
      <c r="G36" s="44"/>
      <c r="H36" s="44">
        <f t="shared" si="3"/>
        <v>0</v>
      </c>
    </row>
    <row r="37" spans="1:8" ht="45" x14ac:dyDescent="0.2">
      <c r="A37" s="14" t="s">
        <v>14</v>
      </c>
      <c r="B37" s="14" t="s">
        <v>60</v>
      </c>
      <c r="C37" s="14" t="s">
        <v>40</v>
      </c>
      <c r="D37" s="14" t="s">
        <v>24</v>
      </c>
      <c r="E37" s="14" t="s">
        <v>25</v>
      </c>
      <c r="F37" s="14">
        <v>9</v>
      </c>
      <c r="G37" s="44"/>
      <c r="H37" s="44">
        <f t="shared" si="3"/>
        <v>0</v>
      </c>
    </row>
    <row r="38" spans="1:8" ht="45" x14ac:dyDescent="0.2">
      <c r="A38" s="14" t="s">
        <v>17</v>
      </c>
      <c r="B38" s="14" t="s">
        <v>61</v>
      </c>
      <c r="C38" s="14" t="s">
        <v>62</v>
      </c>
      <c r="D38" s="14" t="s">
        <v>24</v>
      </c>
      <c r="E38" s="14" t="s">
        <v>166</v>
      </c>
      <c r="F38" s="14">
        <v>10</v>
      </c>
      <c r="G38" s="44"/>
      <c r="H38" s="44">
        <f t="shared" si="3"/>
        <v>0</v>
      </c>
    </row>
    <row r="39" spans="1:8" s="5" customFormat="1" ht="45.75" customHeight="1" x14ac:dyDescent="0.2">
      <c r="A39" s="30" t="s">
        <v>21</v>
      </c>
      <c r="B39" s="14" t="s">
        <v>63</v>
      </c>
      <c r="C39" s="14" t="s">
        <v>64</v>
      </c>
      <c r="D39" s="14" t="s">
        <v>24</v>
      </c>
      <c r="E39" s="14" t="s">
        <v>25</v>
      </c>
      <c r="F39" s="30">
        <v>10</v>
      </c>
      <c r="G39" s="34"/>
      <c r="H39" s="44">
        <f t="shared" si="3"/>
        <v>0</v>
      </c>
    </row>
    <row r="40" spans="1:8" ht="30" x14ac:dyDescent="0.2">
      <c r="A40" s="14" t="s">
        <v>27</v>
      </c>
      <c r="B40" s="14" t="s">
        <v>65</v>
      </c>
      <c r="C40" s="14" t="s">
        <v>66</v>
      </c>
      <c r="D40" s="14" t="s">
        <v>24</v>
      </c>
      <c r="E40" s="14" t="s">
        <v>25</v>
      </c>
      <c r="F40" s="14">
        <v>9</v>
      </c>
      <c r="G40" s="44"/>
      <c r="H40" s="44">
        <f t="shared" si="3"/>
        <v>0</v>
      </c>
    </row>
    <row r="41" spans="1:8" ht="60" x14ac:dyDescent="0.2">
      <c r="A41" s="14" t="s">
        <v>27</v>
      </c>
      <c r="B41" s="14" t="s">
        <v>67</v>
      </c>
      <c r="C41" s="14" t="s">
        <v>45</v>
      </c>
      <c r="D41" s="14" t="s">
        <v>9</v>
      </c>
      <c r="E41" s="14" t="s">
        <v>25</v>
      </c>
      <c r="F41" s="30">
        <v>1</v>
      </c>
      <c r="G41" s="44"/>
      <c r="H41" s="44">
        <f t="shared" si="3"/>
        <v>0</v>
      </c>
    </row>
    <row r="42" spans="1:8" ht="42.75" customHeight="1" x14ac:dyDescent="0.2">
      <c r="A42" s="26"/>
      <c r="B42" s="27"/>
      <c r="C42" s="27"/>
      <c r="D42" s="27"/>
      <c r="E42" s="27"/>
      <c r="F42" s="103" t="s">
        <v>153</v>
      </c>
      <c r="G42" s="104"/>
      <c r="H42" s="48">
        <f>SUM(H32:H41)</f>
        <v>0</v>
      </c>
    </row>
    <row r="43" spans="1:8" ht="34.5" customHeight="1" x14ac:dyDescent="0.2">
      <c r="A43" s="93" t="s">
        <v>68</v>
      </c>
      <c r="B43" s="94"/>
      <c r="C43" s="94"/>
      <c r="D43" s="94"/>
      <c r="E43" s="94"/>
      <c r="F43" s="94"/>
      <c r="G43" s="28"/>
      <c r="H43" s="28"/>
    </row>
    <row r="44" spans="1:8" ht="45" x14ac:dyDescent="0.2">
      <c r="A44" s="22" t="s">
        <v>0</v>
      </c>
      <c r="B44" s="22" t="s">
        <v>1</v>
      </c>
      <c r="C44" s="22" t="s">
        <v>2</v>
      </c>
      <c r="D44" s="22" t="s">
        <v>3</v>
      </c>
      <c r="E44" s="22" t="s">
        <v>4</v>
      </c>
      <c r="F44" s="22" t="s">
        <v>5</v>
      </c>
      <c r="G44" s="23" t="s">
        <v>151</v>
      </c>
      <c r="H44" s="23" t="s">
        <v>152</v>
      </c>
    </row>
    <row r="45" spans="1:8" ht="45" x14ac:dyDescent="0.2">
      <c r="A45" s="21" t="s">
        <v>27</v>
      </c>
      <c r="B45" s="21" t="s">
        <v>69</v>
      </c>
      <c r="C45" s="21" t="s">
        <v>70</v>
      </c>
      <c r="D45" s="21" t="s">
        <v>9</v>
      </c>
      <c r="E45" s="14" t="s">
        <v>56</v>
      </c>
      <c r="F45" s="21">
        <v>19</v>
      </c>
      <c r="G45" s="44"/>
      <c r="H45" s="44">
        <f>F45*G45</f>
        <v>0</v>
      </c>
    </row>
    <row r="46" spans="1:8" ht="60" x14ac:dyDescent="0.2">
      <c r="A46" s="14" t="s">
        <v>51</v>
      </c>
      <c r="B46" s="14" t="s">
        <v>71</v>
      </c>
      <c r="C46" s="14" t="s">
        <v>72</v>
      </c>
      <c r="D46" s="14" t="s">
        <v>9</v>
      </c>
      <c r="E46" s="14" t="s">
        <v>25</v>
      </c>
      <c r="F46" s="14">
        <v>19</v>
      </c>
      <c r="G46" s="44"/>
      <c r="H46" s="44">
        <f t="shared" ref="H46:H53" si="4">F46*G46</f>
        <v>0</v>
      </c>
    </row>
    <row r="47" spans="1:8" s="2" customFormat="1" ht="60" x14ac:dyDescent="0.2">
      <c r="A47" s="14" t="s">
        <v>6</v>
      </c>
      <c r="B47" s="14" t="s">
        <v>73</v>
      </c>
      <c r="C47" s="14" t="s">
        <v>74</v>
      </c>
      <c r="D47" s="14" t="s">
        <v>9</v>
      </c>
      <c r="E47" s="14" t="s">
        <v>25</v>
      </c>
      <c r="F47" s="14">
        <v>17</v>
      </c>
      <c r="G47" s="42"/>
      <c r="H47" s="44">
        <f t="shared" si="4"/>
        <v>0</v>
      </c>
    </row>
    <row r="48" spans="1:8" s="2" customFormat="1" ht="75" x14ac:dyDescent="0.2">
      <c r="A48" s="14" t="s">
        <v>6</v>
      </c>
      <c r="B48" s="14" t="s">
        <v>75</v>
      </c>
      <c r="C48" s="14" t="s">
        <v>74</v>
      </c>
      <c r="D48" s="14" t="s">
        <v>76</v>
      </c>
      <c r="E48" s="14" t="s">
        <v>25</v>
      </c>
      <c r="F48" s="14">
        <v>2</v>
      </c>
      <c r="G48" s="42"/>
      <c r="H48" s="44">
        <f t="shared" si="4"/>
        <v>0</v>
      </c>
    </row>
    <row r="49" spans="1:8" ht="45" x14ac:dyDescent="0.2">
      <c r="A49" s="14" t="s">
        <v>77</v>
      </c>
      <c r="B49" s="14" t="s">
        <v>78</v>
      </c>
      <c r="C49" s="14" t="s">
        <v>79</v>
      </c>
      <c r="D49" s="14" t="s">
        <v>9</v>
      </c>
      <c r="E49" s="14" t="s">
        <v>56</v>
      </c>
      <c r="F49" s="14">
        <v>17</v>
      </c>
      <c r="G49" s="44"/>
      <c r="H49" s="44">
        <f t="shared" si="4"/>
        <v>0</v>
      </c>
    </row>
    <row r="50" spans="1:8" ht="60" x14ac:dyDescent="0.2">
      <c r="A50" s="14" t="s">
        <v>17</v>
      </c>
      <c r="B50" s="14" t="s">
        <v>81</v>
      </c>
      <c r="C50" s="14" t="s">
        <v>82</v>
      </c>
      <c r="D50" s="14" t="s">
        <v>9</v>
      </c>
      <c r="E50" s="14" t="s">
        <v>166</v>
      </c>
      <c r="F50" s="14">
        <v>20</v>
      </c>
      <c r="G50" s="44"/>
      <c r="H50" s="44">
        <f t="shared" si="4"/>
        <v>0</v>
      </c>
    </row>
    <row r="51" spans="1:8" ht="60" customHeight="1" x14ac:dyDescent="0.2">
      <c r="A51" s="14" t="s">
        <v>83</v>
      </c>
      <c r="B51" s="14" t="s">
        <v>84</v>
      </c>
      <c r="C51" s="14" t="s">
        <v>85</v>
      </c>
      <c r="D51" s="14" t="s">
        <v>9</v>
      </c>
      <c r="E51" s="14" t="s">
        <v>25</v>
      </c>
      <c r="F51" s="14">
        <v>19</v>
      </c>
      <c r="G51" s="44"/>
      <c r="H51" s="44">
        <f t="shared" si="4"/>
        <v>0</v>
      </c>
    </row>
    <row r="52" spans="1:8" ht="60" x14ac:dyDescent="0.2">
      <c r="A52" s="14" t="s">
        <v>86</v>
      </c>
      <c r="B52" s="14" t="s">
        <v>87</v>
      </c>
      <c r="C52" s="29" t="s">
        <v>88</v>
      </c>
      <c r="D52" s="14" t="s">
        <v>9</v>
      </c>
      <c r="E52" s="14" t="s">
        <v>25</v>
      </c>
      <c r="F52" s="14">
        <v>17</v>
      </c>
      <c r="G52" s="44"/>
      <c r="H52" s="44">
        <f t="shared" si="4"/>
        <v>0</v>
      </c>
    </row>
    <row r="53" spans="1:8" ht="71.25" customHeight="1" x14ac:dyDescent="0.2">
      <c r="A53" s="14" t="s">
        <v>21</v>
      </c>
      <c r="B53" s="21" t="s">
        <v>167</v>
      </c>
      <c r="C53" s="21" t="s">
        <v>168</v>
      </c>
      <c r="D53" s="14" t="s">
        <v>9</v>
      </c>
      <c r="E53" s="14" t="s">
        <v>25</v>
      </c>
      <c r="F53" s="14">
        <v>20</v>
      </c>
      <c r="G53" s="49"/>
      <c r="H53" s="44">
        <f t="shared" si="4"/>
        <v>0</v>
      </c>
    </row>
    <row r="54" spans="1:8" ht="33" customHeight="1" x14ac:dyDescent="0.2">
      <c r="A54" s="26"/>
      <c r="B54" s="27"/>
      <c r="C54" s="27"/>
      <c r="D54" s="27"/>
      <c r="E54" s="27"/>
      <c r="F54" s="96" t="s">
        <v>153</v>
      </c>
      <c r="G54" s="97"/>
      <c r="H54" s="48">
        <f>SUM(H45:H53)</f>
        <v>0</v>
      </c>
    </row>
    <row r="55" spans="1:8" ht="40.5" customHeight="1" x14ac:dyDescent="0.2">
      <c r="A55" s="93" t="s">
        <v>89</v>
      </c>
      <c r="B55" s="94"/>
      <c r="C55" s="94"/>
      <c r="D55" s="94"/>
      <c r="E55" s="94"/>
      <c r="F55" s="94"/>
      <c r="G55" s="28"/>
      <c r="H55" s="28"/>
    </row>
    <row r="56" spans="1:8" s="2" customFormat="1" ht="45" x14ac:dyDescent="0.2">
      <c r="A56" s="22" t="s">
        <v>0</v>
      </c>
      <c r="B56" s="22" t="s">
        <v>1</v>
      </c>
      <c r="C56" s="22" t="s">
        <v>2</v>
      </c>
      <c r="D56" s="22" t="s">
        <v>3</v>
      </c>
      <c r="E56" s="22" t="s">
        <v>4</v>
      </c>
      <c r="F56" s="22" t="s">
        <v>5</v>
      </c>
      <c r="G56" s="23" t="s">
        <v>151</v>
      </c>
      <c r="H56" s="50" t="s">
        <v>152</v>
      </c>
    </row>
    <row r="57" spans="1:8" s="2" customFormat="1" ht="45" x14ac:dyDescent="0.2">
      <c r="A57" s="21" t="s">
        <v>27</v>
      </c>
      <c r="B57" s="21" t="s">
        <v>90</v>
      </c>
      <c r="C57" s="21" t="s">
        <v>91</v>
      </c>
      <c r="D57" s="21" t="s">
        <v>9</v>
      </c>
      <c r="E57" s="14" t="s">
        <v>25</v>
      </c>
      <c r="F57" s="21">
        <v>9</v>
      </c>
      <c r="G57" s="31"/>
      <c r="H57" s="32">
        <f>F57*G57</f>
        <v>0</v>
      </c>
    </row>
    <row r="58" spans="1:8" ht="60" x14ac:dyDescent="0.2">
      <c r="A58" s="21" t="s">
        <v>27</v>
      </c>
      <c r="B58" s="21" t="s">
        <v>92</v>
      </c>
      <c r="C58" s="21" t="s">
        <v>93</v>
      </c>
      <c r="D58" s="21" t="s">
        <v>9</v>
      </c>
      <c r="E58" s="14" t="s">
        <v>25</v>
      </c>
      <c r="F58" s="21">
        <v>2</v>
      </c>
      <c r="G58" s="31"/>
      <c r="H58" s="32">
        <f t="shared" ref="H58:H67" si="5">F58*G58</f>
        <v>0</v>
      </c>
    </row>
    <row r="59" spans="1:8" s="2" customFormat="1" ht="46.9" customHeight="1" x14ac:dyDescent="0.2">
      <c r="A59" s="14" t="s">
        <v>94</v>
      </c>
      <c r="B59" s="14" t="s">
        <v>95</v>
      </c>
      <c r="C59" s="14" t="s">
        <v>96</v>
      </c>
      <c r="D59" s="14" t="s">
        <v>9</v>
      </c>
      <c r="E59" s="14" t="s">
        <v>25</v>
      </c>
      <c r="F59" s="14">
        <v>11</v>
      </c>
      <c r="G59" s="33"/>
      <c r="H59" s="32">
        <f t="shared" si="5"/>
        <v>0</v>
      </c>
    </row>
    <row r="60" spans="1:8" s="2" customFormat="1" ht="60" x14ac:dyDescent="0.2">
      <c r="A60" s="14" t="s">
        <v>51</v>
      </c>
      <c r="B60" s="14" t="s">
        <v>97</v>
      </c>
      <c r="C60" s="14" t="s">
        <v>98</v>
      </c>
      <c r="D60" s="14" t="s">
        <v>9</v>
      </c>
      <c r="E60" s="14" t="s">
        <v>25</v>
      </c>
      <c r="F60" s="14">
        <v>11</v>
      </c>
      <c r="G60" s="33"/>
      <c r="H60" s="32">
        <f t="shared" si="5"/>
        <v>0</v>
      </c>
    </row>
    <row r="61" spans="1:8" s="2" customFormat="1" ht="60" x14ac:dyDescent="0.2">
      <c r="A61" s="14" t="s">
        <v>6</v>
      </c>
      <c r="B61" s="14" t="s">
        <v>99</v>
      </c>
      <c r="C61" s="14" t="s">
        <v>74</v>
      </c>
      <c r="D61" s="14" t="s">
        <v>9</v>
      </c>
      <c r="E61" s="14" t="s">
        <v>25</v>
      </c>
      <c r="F61" s="14">
        <v>10</v>
      </c>
      <c r="G61" s="34"/>
      <c r="H61" s="32">
        <f t="shared" si="5"/>
        <v>0</v>
      </c>
    </row>
    <row r="62" spans="1:8" s="2" customFormat="1" ht="75" x14ac:dyDescent="0.2">
      <c r="A62" s="14" t="s">
        <v>6</v>
      </c>
      <c r="B62" s="14" t="s">
        <v>100</v>
      </c>
      <c r="C62" s="14" t="s">
        <v>74</v>
      </c>
      <c r="D62" s="14" t="s">
        <v>76</v>
      </c>
      <c r="E62" s="14" t="s">
        <v>25</v>
      </c>
      <c r="F62" s="14">
        <v>2</v>
      </c>
      <c r="G62" s="33"/>
      <c r="H62" s="32">
        <f t="shared" si="5"/>
        <v>0</v>
      </c>
    </row>
    <row r="63" spans="1:8" s="2" customFormat="1" ht="75" x14ac:dyDescent="0.2">
      <c r="A63" s="14" t="s">
        <v>77</v>
      </c>
      <c r="B63" s="14" t="s">
        <v>101</v>
      </c>
      <c r="C63" s="14" t="s">
        <v>102</v>
      </c>
      <c r="D63" s="14" t="s">
        <v>9</v>
      </c>
      <c r="E63" s="14" t="s">
        <v>25</v>
      </c>
      <c r="F63" s="14">
        <v>10</v>
      </c>
      <c r="G63" s="33"/>
      <c r="H63" s="32">
        <f t="shared" si="5"/>
        <v>0</v>
      </c>
    </row>
    <row r="64" spans="1:8" s="2" customFormat="1" ht="45" x14ac:dyDescent="0.2">
      <c r="A64" s="14" t="s">
        <v>103</v>
      </c>
      <c r="B64" s="14" t="s">
        <v>104</v>
      </c>
      <c r="C64" s="14" t="s">
        <v>105</v>
      </c>
      <c r="D64" s="14" t="s">
        <v>76</v>
      </c>
      <c r="E64" s="14" t="s">
        <v>25</v>
      </c>
      <c r="F64" s="14">
        <v>2</v>
      </c>
      <c r="G64" s="33"/>
      <c r="H64" s="32">
        <f t="shared" si="5"/>
        <v>0</v>
      </c>
    </row>
    <row r="65" spans="1:8" ht="43.5" customHeight="1" x14ac:dyDescent="0.2">
      <c r="A65" s="14" t="s">
        <v>17</v>
      </c>
      <c r="B65" s="14" t="s">
        <v>106</v>
      </c>
      <c r="C65" s="14" t="s">
        <v>82</v>
      </c>
      <c r="D65" s="14" t="s">
        <v>9</v>
      </c>
      <c r="E65" s="14" t="s">
        <v>166</v>
      </c>
      <c r="F65" s="14">
        <v>12</v>
      </c>
      <c r="G65" s="33"/>
      <c r="H65" s="32">
        <f t="shared" si="5"/>
        <v>0</v>
      </c>
    </row>
    <row r="66" spans="1:8" customFormat="1" ht="39" customHeight="1" x14ac:dyDescent="0.2">
      <c r="A66" s="30" t="s">
        <v>86</v>
      </c>
      <c r="B66" s="14" t="s">
        <v>107</v>
      </c>
      <c r="C66" s="14" t="s">
        <v>108</v>
      </c>
      <c r="D66" s="14" t="s">
        <v>9</v>
      </c>
      <c r="E66" s="14" t="s">
        <v>25</v>
      </c>
      <c r="F66" s="14">
        <v>11</v>
      </c>
      <c r="G66" s="33"/>
      <c r="H66" s="32">
        <f t="shared" si="5"/>
        <v>0</v>
      </c>
    </row>
    <row r="67" spans="1:8" customFormat="1" ht="84" customHeight="1" x14ac:dyDescent="0.2">
      <c r="A67" s="35" t="s">
        <v>21</v>
      </c>
      <c r="B67" s="51" t="s">
        <v>169</v>
      </c>
      <c r="C67" s="51" t="s">
        <v>171</v>
      </c>
      <c r="D67" s="14" t="s">
        <v>9</v>
      </c>
      <c r="E67" s="14" t="s">
        <v>25</v>
      </c>
      <c r="F67" s="36">
        <v>12</v>
      </c>
      <c r="G67" s="52"/>
      <c r="H67" s="32">
        <f t="shared" si="5"/>
        <v>0</v>
      </c>
    </row>
    <row r="68" spans="1:8" customFormat="1" ht="39" customHeight="1" x14ac:dyDescent="0.2">
      <c r="A68" s="37"/>
      <c r="B68" s="27"/>
      <c r="C68" s="27"/>
      <c r="D68" s="27"/>
      <c r="E68" s="27"/>
      <c r="F68" s="96" t="s">
        <v>153</v>
      </c>
      <c r="G68" s="97"/>
      <c r="H68" s="53">
        <f>SUBTOTAL(109,Tablica1[[#All],[Stupac5]])</f>
        <v>0</v>
      </c>
    </row>
    <row r="69" spans="1:8" ht="34.5" customHeight="1" x14ac:dyDescent="0.2">
      <c r="A69" s="93" t="s">
        <v>109</v>
      </c>
      <c r="B69" s="94"/>
      <c r="C69" s="94"/>
      <c r="D69" s="94"/>
      <c r="E69" s="94"/>
      <c r="F69" s="94"/>
      <c r="G69" s="28"/>
      <c r="H69" s="28"/>
    </row>
    <row r="70" spans="1:8" ht="45" x14ac:dyDescent="0.2">
      <c r="A70" s="22" t="s">
        <v>0</v>
      </c>
      <c r="B70" s="22" t="s">
        <v>1</v>
      </c>
      <c r="C70" s="22" t="s">
        <v>2</v>
      </c>
      <c r="D70" s="22" t="s">
        <v>3</v>
      </c>
      <c r="E70" s="22" t="s">
        <v>4</v>
      </c>
      <c r="F70" s="22" t="s">
        <v>5</v>
      </c>
      <c r="G70" s="38" t="s">
        <v>151</v>
      </c>
      <c r="H70" s="54" t="s">
        <v>152</v>
      </c>
    </row>
    <row r="71" spans="1:8" ht="75" x14ac:dyDescent="0.2">
      <c r="A71" s="21" t="s">
        <v>27</v>
      </c>
      <c r="B71" s="21" t="s">
        <v>110</v>
      </c>
      <c r="C71" s="21" t="s">
        <v>111</v>
      </c>
      <c r="D71" s="21" t="s">
        <v>9</v>
      </c>
      <c r="E71" s="14" t="s">
        <v>25</v>
      </c>
      <c r="F71" s="21">
        <v>10</v>
      </c>
      <c r="G71" s="44"/>
      <c r="H71" s="44">
        <f>F71*G71</f>
        <v>0</v>
      </c>
    </row>
    <row r="72" spans="1:8" ht="73.5" customHeight="1" x14ac:dyDescent="0.2">
      <c r="A72" s="21" t="s">
        <v>156</v>
      </c>
      <c r="B72" s="39" t="s">
        <v>172</v>
      </c>
      <c r="C72" s="39" t="s">
        <v>93</v>
      </c>
      <c r="D72" s="21" t="s">
        <v>9</v>
      </c>
      <c r="E72" s="14" t="s">
        <v>25</v>
      </c>
      <c r="F72" s="21">
        <v>1</v>
      </c>
      <c r="G72" s="44"/>
      <c r="H72" s="44">
        <f>F72*G72</f>
        <v>0</v>
      </c>
    </row>
    <row r="73" spans="1:8" ht="30" x14ac:dyDescent="0.2">
      <c r="A73" s="14" t="s">
        <v>94</v>
      </c>
      <c r="B73" s="14" t="s">
        <v>112</v>
      </c>
      <c r="C73" s="14" t="s">
        <v>113</v>
      </c>
      <c r="D73" s="14" t="s">
        <v>9</v>
      </c>
      <c r="E73" s="14" t="s">
        <v>25</v>
      </c>
      <c r="F73" s="14">
        <v>11</v>
      </c>
      <c r="G73" s="44"/>
      <c r="H73" s="44">
        <f t="shared" ref="H73:H82" si="6">F73*G73</f>
        <v>0</v>
      </c>
    </row>
    <row r="74" spans="1:8" ht="60" x14ac:dyDescent="0.2">
      <c r="A74" s="14" t="s">
        <v>51</v>
      </c>
      <c r="B74" s="14" t="s">
        <v>114</v>
      </c>
      <c r="C74" s="14" t="s">
        <v>115</v>
      </c>
      <c r="D74" s="14" t="s">
        <v>9</v>
      </c>
      <c r="E74" s="14" t="s">
        <v>25</v>
      </c>
      <c r="F74" s="14">
        <v>11</v>
      </c>
      <c r="G74" s="44"/>
      <c r="H74" s="44">
        <f t="shared" si="6"/>
        <v>0</v>
      </c>
    </row>
    <row r="75" spans="1:8" s="7" customFormat="1" ht="60" x14ac:dyDescent="0.2">
      <c r="A75" s="14" t="s">
        <v>6</v>
      </c>
      <c r="B75" s="14" t="s">
        <v>116</v>
      </c>
      <c r="C75" s="14" t="s">
        <v>74</v>
      </c>
      <c r="D75" s="14" t="s">
        <v>9</v>
      </c>
      <c r="E75" s="14" t="s">
        <v>25</v>
      </c>
      <c r="F75" s="14">
        <v>10</v>
      </c>
      <c r="G75" s="34"/>
      <c r="H75" s="44">
        <f t="shared" si="6"/>
        <v>0</v>
      </c>
    </row>
    <row r="76" spans="1:8" s="7" customFormat="1" ht="73.5" customHeight="1" x14ac:dyDescent="0.2">
      <c r="A76" s="14" t="s">
        <v>6</v>
      </c>
      <c r="B76" s="14" t="s">
        <v>117</v>
      </c>
      <c r="C76" s="14" t="s">
        <v>74</v>
      </c>
      <c r="D76" s="14" t="s">
        <v>76</v>
      </c>
      <c r="E76" s="14" t="s">
        <v>25</v>
      </c>
      <c r="F76" s="14">
        <v>1</v>
      </c>
      <c r="G76" s="34"/>
      <c r="H76" s="44">
        <f t="shared" si="6"/>
        <v>0</v>
      </c>
    </row>
    <row r="77" spans="1:8" s="2" customFormat="1" ht="81" customHeight="1" x14ac:dyDescent="0.2">
      <c r="A77" s="14" t="s">
        <v>118</v>
      </c>
      <c r="B77" s="14" t="s">
        <v>119</v>
      </c>
      <c r="C77" s="14" t="s">
        <v>120</v>
      </c>
      <c r="D77" s="14" t="s">
        <v>9</v>
      </c>
      <c r="E77" s="14" t="s">
        <v>56</v>
      </c>
      <c r="F77" s="14">
        <v>11</v>
      </c>
      <c r="G77" s="42"/>
      <c r="H77" s="44">
        <f t="shared" si="6"/>
        <v>0</v>
      </c>
    </row>
    <row r="78" spans="1:8" ht="73.5" customHeight="1" x14ac:dyDescent="0.2">
      <c r="A78" s="14" t="s">
        <v>121</v>
      </c>
      <c r="B78" s="14" t="s">
        <v>122</v>
      </c>
      <c r="C78" s="14" t="s">
        <v>123</v>
      </c>
      <c r="D78" s="14" t="s">
        <v>80</v>
      </c>
      <c r="E78" s="14" t="s">
        <v>56</v>
      </c>
      <c r="F78" s="14">
        <v>11</v>
      </c>
      <c r="G78" s="44"/>
      <c r="H78" s="44">
        <f t="shared" si="6"/>
        <v>0</v>
      </c>
    </row>
    <row r="79" spans="1:8" ht="70.5" customHeight="1" x14ac:dyDescent="0.2">
      <c r="A79" s="14" t="s">
        <v>124</v>
      </c>
      <c r="B79" s="14" t="s">
        <v>125</v>
      </c>
      <c r="C79" s="14" t="s">
        <v>126</v>
      </c>
      <c r="D79" s="14" t="s">
        <v>80</v>
      </c>
      <c r="E79" s="14" t="s">
        <v>56</v>
      </c>
      <c r="F79" s="14">
        <v>10</v>
      </c>
      <c r="G79" s="44"/>
      <c r="H79" s="44">
        <f t="shared" si="6"/>
        <v>0</v>
      </c>
    </row>
    <row r="80" spans="1:8" ht="45" x14ac:dyDescent="0.2">
      <c r="A80" s="14" t="s">
        <v>86</v>
      </c>
      <c r="B80" s="14" t="s">
        <v>127</v>
      </c>
      <c r="C80" s="14" t="s">
        <v>128</v>
      </c>
      <c r="D80" s="14" t="s">
        <v>9</v>
      </c>
      <c r="E80" s="14" t="s">
        <v>56</v>
      </c>
      <c r="F80" s="14">
        <v>11</v>
      </c>
      <c r="G80" s="44"/>
      <c r="H80" s="44">
        <f t="shared" si="6"/>
        <v>0</v>
      </c>
    </row>
    <row r="81" spans="1:8" ht="45" x14ac:dyDescent="0.2">
      <c r="A81" s="14" t="s">
        <v>17</v>
      </c>
      <c r="B81" s="14" t="s">
        <v>129</v>
      </c>
      <c r="C81" s="14" t="s">
        <v>130</v>
      </c>
      <c r="D81" s="14" t="s">
        <v>9</v>
      </c>
      <c r="E81" s="14" t="s">
        <v>166</v>
      </c>
      <c r="F81" s="14">
        <v>12</v>
      </c>
      <c r="G81" s="44"/>
      <c r="H81" s="44">
        <f t="shared" si="6"/>
        <v>0</v>
      </c>
    </row>
    <row r="82" spans="1:8" ht="103.5" customHeight="1" x14ac:dyDescent="0.2">
      <c r="A82" s="14" t="s">
        <v>21</v>
      </c>
      <c r="B82" s="55" t="s">
        <v>173</v>
      </c>
      <c r="C82" s="55" t="s">
        <v>170</v>
      </c>
      <c r="D82" s="14" t="s">
        <v>9</v>
      </c>
      <c r="E82" s="14" t="s">
        <v>25</v>
      </c>
      <c r="F82" s="14">
        <v>12</v>
      </c>
      <c r="G82" s="49"/>
      <c r="H82" s="44">
        <f t="shared" si="6"/>
        <v>0</v>
      </c>
    </row>
    <row r="83" spans="1:8" ht="41.25" customHeight="1" x14ac:dyDescent="0.2">
      <c r="A83" s="26"/>
      <c r="B83" s="27"/>
      <c r="C83" s="27"/>
      <c r="D83" s="27"/>
      <c r="E83" s="27"/>
      <c r="F83" s="96" t="s">
        <v>153</v>
      </c>
      <c r="G83" s="97"/>
      <c r="H83" s="48">
        <f>SUM(H71:H82)</f>
        <v>0</v>
      </c>
    </row>
    <row r="84" spans="1:8" ht="42" customHeight="1" x14ac:dyDescent="0.2">
      <c r="A84" s="93" t="s">
        <v>131</v>
      </c>
      <c r="B84" s="94"/>
      <c r="C84" s="94"/>
      <c r="D84" s="94"/>
      <c r="E84" s="94"/>
      <c r="F84" s="94"/>
      <c r="G84" s="28"/>
      <c r="H84" s="28"/>
    </row>
    <row r="85" spans="1:8" ht="45" x14ac:dyDescent="0.2">
      <c r="A85" s="22" t="s">
        <v>0</v>
      </c>
      <c r="B85" s="22" t="s">
        <v>1</v>
      </c>
      <c r="C85" s="22" t="s">
        <v>2</v>
      </c>
      <c r="D85" s="22" t="s">
        <v>3</v>
      </c>
      <c r="E85" s="22" t="s">
        <v>4</v>
      </c>
      <c r="F85" s="22" t="s">
        <v>5</v>
      </c>
      <c r="G85" s="38" t="s">
        <v>151</v>
      </c>
      <c r="H85" s="54" t="s">
        <v>152</v>
      </c>
    </row>
    <row r="86" spans="1:8" ht="45" x14ac:dyDescent="0.2">
      <c r="A86" s="21" t="s">
        <v>27</v>
      </c>
      <c r="B86" s="21" t="s">
        <v>132</v>
      </c>
      <c r="C86" s="21" t="s">
        <v>133</v>
      </c>
      <c r="D86" s="21" t="s">
        <v>9</v>
      </c>
      <c r="E86" s="14" t="s">
        <v>25</v>
      </c>
      <c r="F86" s="21">
        <v>14</v>
      </c>
      <c r="G86" s="44"/>
      <c r="H86" s="44">
        <f>F86*G86</f>
        <v>0</v>
      </c>
    </row>
    <row r="87" spans="1:8" ht="30" x14ac:dyDescent="0.2">
      <c r="A87" s="14" t="s">
        <v>94</v>
      </c>
      <c r="B87" s="14" t="s">
        <v>134</v>
      </c>
      <c r="C87" s="14" t="s">
        <v>113</v>
      </c>
      <c r="D87" s="14" t="s">
        <v>9</v>
      </c>
      <c r="E87" s="14" t="s">
        <v>25</v>
      </c>
      <c r="F87" s="14">
        <v>14</v>
      </c>
      <c r="G87" s="44"/>
      <c r="H87" s="44">
        <f t="shared" ref="H87:H95" si="7">F87*G87</f>
        <v>0</v>
      </c>
    </row>
    <row r="88" spans="1:8" ht="45" x14ac:dyDescent="0.2">
      <c r="A88" s="14" t="s">
        <v>51</v>
      </c>
      <c r="B88" s="14" t="s">
        <v>135</v>
      </c>
      <c r="C88" s="14" t="s">
        <v>136</v>
      </c>
      <c r="D88" s="14" t="s">
        <v>9</v>
      </c>
      <c r="E88" s="14" t="s">
        <v>25</v>
      </c>
      <c r="F88" s="14">
        <v>14</v>
      </c>
      <c r="G88" s="44"/>
      <c r="H88" s="44">
        <f t="shared" si="7"/>
        <v>0</v>
      </c>
    </row>
    <row r="89" spans="1:8" s="7" customFormat="1" ht="60" x14ac:dyDescent="0.2">
      <c r="A89" s="30" t="s">
        <v>6</v>
      </c>
      <c r="B89" s="14" t="s">
        <v>137</v>
      </c>
      <c r="C89" s="14" t="s">
        <v>74</v>
      </c>
      <c r="D89" s="14" t="s">
        <v>9</v>
      </c>
      <c r="E89" s="14" t="s">
        <v>25</v>
      </c>
      <c r="F89" s="14">
        <v>14</v>
      </c>
      <c r="G89" s="34"/>
      <c r="H89" s="44">
        <f t="shared" si="7"/>
        <v>0</v>
      </c>
    </row>
    <row r="90" spans="1:8" s="2" customFormat="1" ht="45" x14ac:dyDescent="0.2">
      <c r="A90" s="14" t="s">
        <v>118</v>
      </c>
      <c r="B90" s="14" t="s">
        <v>138</v>
      </c>
      <c r="C90" s="14" t="s">
        <v>139</v>
      </c>
      <c r="D90" s="14" t="s">
        <v>9</v>
      </c>
      <c r="E90" s="14" t="s">
        <v>56</v>
      </c>
      <c r="F90" s="14">
        <v>14</v>
      </c>
      <c r="G90" s="42"/>
      <c r="H90" s="44">
        <f t="shared" si="7"/>
        <v>0</v>
      </c>
    </row>
    <row r="91" spans="1:8" ht="60" x14ac:dyDescent="0.2">
      <c r="A91" s="14" t="s">
        <v>124</v>
      </c>
      <c r="B91" s="14" t="s">
        <v>140</v>
      </c>
      <c r="C91" s="14" t="s">
        <v>141</v>
      </c>
      <c r="D91" s="14" t="s">
        <v>9</v>
      </c>
      <c r="E91" s="14" t="s">
        <v>25</v>
      </c>
      <c r="F91" s="14">
        <v>14</v>
      </c>
      <c r="G91" s="44"/>
      <c r="H91" s="44">
        <f t="shared" si="7"/>
        <v>0</v>
      </c>
    </row>
    <row r="92" spans="1:8" ht="45" x14ac:dyDescent="0.2">
      <c r="A92" s="14" t="s">
        <v>121</v>
      </c>
      <c r="B92" s="14" t="s">
        <v>142</v>
      </c>
      <c r="C92" s="14" t="s">
        <v>143</v>
      </c>
      <c r="D92" s="14" t="s">
        <v>144</v>
      </c>
      <c r="E92" s="14" t="s">
        <v>25</v>
      </c>
      <c r="F92" s="14">
        <v>14</v>
      </c>
      <c r="G92" s="44"/>
      <c r="H92" s="44">
        <f t="shared" si="7"/>
        <v>0</v>
      </c>
    </row>
    <row r="93" spans="1:8" ht="45" x14ac:dyDescent="0.2">
      <c r="A93" s="14" t="s">
        <v>86</v>
      </c>
      <c r="B93" s="14" t="s">
        <v>145</v>
      </c>
      <c r="C93" s="14" t="s">
        <v>128</v>
      </c>
      <c r="D93" s="14" t="s">
        <v>9</v>
      </c>
      <c r="E93" s="14" t="s">
        <v>56</v>
      </c>
      <c r="F93" s="14">
        <v>14</v>
      </c>
      <c r="G93" s="43"/>
      <c r="H93" s="44">
        <f t="shared" si="7"/>
        <v>0</v>
      </c>
    </row>
    <row r="94" spans="1:8" ht="45" x14ac:dyDescent="0.2">
      <c r="A94" s="14" t="s">
        <v>17</v>
      </c>
      <c r="B94" s="14" t="s">
        <v>146</v>
      </c>
      <c r="C94" s="14" t="s">
        <v>130</v>
      </c>
      <c r="D94" s="14" t="s">
        <v>9</v>
      </c>
      <c r="E94" s="14" t="s">
        <v>166</v>
      </c>
      <c r="F94" s="14">
        <v>15</v>
      </c>
      <c r="G94" s="44"/>
      <c r="H94" s="44">
        <f t="shared" si="7"/>
        <v>0</v>
      </c>
    </row>
    <row r="95" spans="1:8" ht="103.5" customHeight="1" x14ac:dyDescent="0.2">
      <c r="A95" s="40" t="s">
        <v>21</v>
      </c>
      <c r="B95" s="51" t="s">
        <v>174</v>
      </c>
      <c r="C95" s="51" t="s">
        <v>170</v>
      </c>
      <c r="D95" s="14" t="s">
        <v>9</v>
      </c>
      <c r="E95" s="14" t="s">
        <v>25</v>
      </c>
      <c r="F95" s="14">
        <v>15</v>
      </c>
      <c r="G95" s="49"/>
      <c r="H95" s="44">
        <f t="shared" si="7"/>
        <v>0</v>
      </c>
    </row>
    <row r="96" spans="1:8" ht="46.5" customHeight="1" x14ac:dyDescent="0.2">
      <c r="A96" s="26"/>
      <c r="B96" s="27"/>
      <c r="C96" s="27"/>
      <c r="D96" s="27"/>
      <c r="E96" s="27"/>
      <c r="F96" s="96" t="s">
        <v>153</v>
      </c>
      <c r="G96" s="97"/>
      <c r="H96" s="48">
        <f>SUM(H86:H95)</f>
        <v>0</v>
      </c>
    </row>
    <row r="97" spans="1:54" s="2" customFormat="1" ht="36.75" customHeight="1" x14ac:dyDescent="0.2">
      <c r="A97" s="93" t="s">
        <v>147</v>
      </c>
      <c r="B97" s="94"/>
      <c r="C97" s="94"/>
      <c r="D97" s="94"/>
      <c r="E97" s="94"/>
      <c r="F97" s="94"/>
      <c r="G97" s="28"/>
      <c r="H97" s="28"/>
    </row>
    <row r="98" spans="1:54" s="2" customFormat="1" ht="45" x14ac:dyDescent="0.2">
      <c r="A98" s="22" t="s">
        <v>0</v>
      </c>
      <c r="B98" s="22" t="s">
        <v>1</v>
      </c>
      <c r="C98" s="22" t="s">
        <v>2</v>
      </c>
      <c r="D98" s="22" t="s">
        <v>3</v>
      </c>
      <c r="E98" s="22" t="s">
        <v>4</v>
      </c>
      <c r="F98" s="22" t="s">
        <v>5</v>
      </c>
      <c r="G98" s="38" t="s">
        <v>151</v>
      </c>
      <c r="H98" s="54" t="s">
        <v>152</v>
      </c>
    </row>
    <row r="99" spans="1:54" s="9" customFormat="1" ht="45" x14ac:dyDescent="0.2">
      <c r="A99" s="14" t="s">
        <v>27</v>
      </c>
      <c r="B99" s="14" t="s">
        <v>148</v>
      </c>
      <c r="C99" s="14" t="s">
        <v>46</v>
      </c>
      <c r="D99" s="14" t="s">
        <v>9</v>
      </c>
      <c r="E99" s="14" t="s">
        <v>25</v>
      </c>
      <c r="F99" s="14">
        <v>2</v>
      </c>
      <c r="G99" s="42"/>
      <c r="H99" s="42">
        <f>F99*G99</f>
        <v>0</v>
      </c>
    </row>
    <row r="100" spans="1:54" s="9" customFormat="1" ht="45" x14ac:dyDescent="0.2">
      <c r="A100" s="14" t="s">
        <v>27</v>
      </c>
      <c r="B100" s="14" t="s">
        <v>149</v>
      </c>
      <c r="C100" s="14" t="s">
        <v>46</v>
      </c>
      <c r="D100" s="14" t="s">
        <v>9</v>
      </c>
      <c r="E100" s="14" t="s">
        <v>25</v>
      </c>
      <c r="F100" s="14">
        <v>2</v>
      </c>
      <c r="G100" s="42"/>
      <c r="H100" s="42">
        <f t="shared" ref="H100:H105" si="8">F100*G100</f>
        <v>0</v>
      </c>
    </row>
    <row r="101" spans="1:54" s="9" customFormat="1" ht="45" x14ac:dyDescent="0.2">
      <c r="A101" s="14" t="s">
        <v>10</v>
      </c>
      <c r="B101" s="14" t="s">
        <v>11</v>
      </c>
      <c r="C101" s="14" t="s">
        <v>12</v>
      </c>
      <c r="D101" s="14" t="s">
        <v>9</v>
      </c>
      <c r="E101" s="14" t="s">
        <v>25</v>
      </c>
      <c r="F101" s="14">
        <v>2</v>
      </c>
      <c r="G101" s="42"/>
      <c r="H101" s="42">
        <f t="shared" si="8"/>
        <v>0</v>
      </c>
    </row>
    <row r="102" spans="1:54" s="2" customFormat="1" ht="60" x14ac:dyDescent="0.2">
      <c r="A102" s="14" t="s">
        <v>6</v>
      </c>
      <c r="B102" s="14" t="s">
        <v>7</v>
      </c>
      <c r="C102" s="14" t="s">
        <v>8</v>
      </c>
      <c r="D102" s="14" t="s">
        <v>9</v>
      </c>
      <c r="E102" s="14" t="s">
        <v>56</v>
      </c>
      <c r="F102" s="14">
        <v>2</v>
      </c>
      <c r="G102" s="42"/>
      <c r="H102" s="42">
        <f t="shared" si="8"/>
        <v>0</v>
      </c>
    </row>
    <row r="103" spans="1:54" s="9" customFormat="1" ht="45" x14ac:dyDescent="0.2">
      <c r="A103" s="14" t="s">
        <v>32</v>
      </c>
      <c r="B103" s="14" t="s">
        <v>15</v>
      </c>
      <c r="C103" s="14" t="s">
        <v>16</v>
      </c>
      <c r="D103" s="14" t="s">
        <v>9</v>
      </c>
      <c r="E103" s="14" t="s">
        <v>25</v>
      </c>
      <c r="F103" s="14">
        <v>2</v>
      </c>
      <c r="G103" s="42"/>
      <c r="H103" s="42">
        <f t="shared" si="8"/>
        <v>0</v>
      </c>
    </row>
    <row r="104" spans="1:54" ht="45" x14ac:dyDescent="0.2">
      <c r="A104" s="14" t="s">
        <v>17</v>
      </c>
      <c r="B104" s="14" t="s">
        <v>18</v>
      </c>
      <c r="C104" s="14" t="s">
        <v>19</v>
      </c>
      <c r="D104" s="14" t="s">
        <v>9</v>
      </c>
      <c r="E104" s="14" t="s">
        <v>20</v>
      </c>
      <c r="F104" s="14">
        <v>2</v>
      </c>
      <c r="G104" s="44"/>
      <c r="H104" s="42">
        <f t="shared" si="8"/>
        <v>0</v>
      </c>
    </row>
    <row r="105" spans="1:54" s="4" customFormat="1" ht="42.75" customHeight="1" x14ac:dyDescent="0.2">
      <c r="A105" s="14" t="s">
        <v>21</v>
      </c>
      <c r="B105" s="14" t="s">
        <v>22</v>
      </c>
      <c r="C105" s="14" t="s">
        <v>23</v>
      </c>
      <c r="D105" s="14" t="s">
        <v>24</v>
      </c>
      <c r="E105" s="14" t="s">
        <v>25</v>
      </c>
      <c r="F105" s="14">
        <v>2</v>
      </c>
      <c r="G105" s="34"/>
      <c r="H105" s="42">
        <f t="shared" si="8"/>
        <v>0</v>
      </c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6"/>
    </row>
    <row r="106" spans="1:54" s="5" customFormat="1" ht="42.75" customHeight="1" x14ac:dyDescent="0.2">
      <c r="A106" s="26"/>
      <c r="B106" s="27"/>
      <c r="C106" s="27"/>
      <c r="D106" s="27"/>
      <c r="E106" s="27"/>
      <c r="F106" s="96" t="s">
        <v>153</v>
      </c>
      <c r="G106" s="97"/>
      <c r="H106" s="45">
        <f>SUM(H99:H105)</f>
        <v>0</v>
      </c>
    </row>
    <row r="107" spans="1:54" s="2" customFormat="1" ht="36.75" customHeight="1" x14ac:dyDescent="0.2">
      <c r="A107" s="93" t="s">
        <v>175</v>
      </c>
      <c r="B107" s="94"/>
      <c r="C107" s="94"/>
      <c r="D107" s="94"/>
      <c r="E107" s="94"/>
      <c r="F107" s="94"/>
      <c r="G107" s="28"/>
      <c r="H107" s="28"/>
    </row>
    <row r="108" spans="1:54" s="2" customFormat="1" ht="45" x14ac:dyDescent="0.2">
      <c r="A108" s="22" t="s">
        <v>0</v>
      </c>
      <c r="B108" s="22" t="s">
        <v>1</v>
      </c>
      <c r="C108" s="22" t="s">
        <v>2</v>
      </c>
      <c r="D108" s="22" t="s">
        <v>3</v>
      </c>
      <c r="E108" s="22" t="s">
        <v>4</v>
      </c>
      <c r="F108" s="22" t="s">
        <v>5</v>
      </c>
      <c r="G108" s="38" t="s">
        <v>151</v>
      </c>
      <c r="H108" s="54" t="s">
        <v>152</v>
      </c>
    </row>
    <row r="109" spans="1:54" s="2" customFormat="1" ht="63.75" customHeight="1" x14ac:dyDescent="0.2">
      <c r="A109" s="39" t="s">
        <v>10</v>
      </c>
      <c r="B109" s="56" t="s">
        <v>179</v>
      </c>
      <c r="C109" s="56" t="s">
        <v>29</v>
      </c>
      <c r="D109" s="14" t="s">
        <v>9</v>
      </c>
      <c r="E109" s="14" t="s">
        <v>56</v>
      </c>
      <c r="F109" s="14">
        <v>4</v>
      </c>
      <c r="G109" s="42"/>
      <c r="H109" s="42">
        <f>F109*G109</f>
        <v>0</v>
      </c>
    </row>
    <row r="110" spans="1:54" s="2" customFormat="1" ht="75" x14ac:dyDescent="0.2">
      <c r="A110" s="39" t="s">
        <v>27</v>
      </c>
      <c r="B110" s="57" t="s">
        <v>181</v>
      </c>
      <c r="C110" s="56" t="s">
        <v>28</v>
      </c>
      <c r="D110" s="14" t="s">
        <v>9</v>
      </c>
      <c r="E110" s="14" t="s">
        <v>56</v>
      </c>
      <c r="F110" s="14">
        <v>4</v>
      </c>
      <c r="G110" s="42"/>
      <c r="H110" s="42">
        <f t="shared" ref="H110:H114" si="9">F110*G110</f>
        <v>0</v>
      </c>
    </row>
    <row r="111" spans="1:54" s="2" customFormat="1" ht="30" x14ac:dyDescent="0.2">
      <c r="A111" s="39" t="s">
        <v>6</v>
      </c>
      <c r="B111" s="41" t="s">
        <v>176</v>
      </c>
      <c r="C111" s="39" t="s">
        <v>44</v>
      </c>
      <c r="D111" s="14" t="s">
        <v>9</v>
      </c>
      <c r="E111" s="14" t="s">
        <v>56</v>
      </c>
      <c r="F111" s="14">
        <v>4</v>
      </c>
      <c r="G111" s="42"/>
      <c r="H111" s="42">
        <f t="shared" si="9"/>
        <v>0</v>
      </c>
    </row>
    <row r="112" spans="1:54" s="2" customFormat="1" ht="30" x14ac:dyDescent="0.2">
      <c r="A112" s="39" t="s">
        <v>17</v>
      </c>
      <c r="B112" s="41" t="s">
        <v>177</v>
      </c>
      <c r="C112" s="39" t="s">
        <v>19</v>
      </c>
      <c r="D112" s="14" t="s">
        <v>9</v>
      </c>
      <c r="E112" s="39" t="s">
        <v>178</v>
      </c>
      <c r="F112" s="14">
        <v>4</v>
      </c>
      <c r="G112" s="42"/>
      <c r="H112" s="42">
        <f t="shared" si="9"/>
        <v>0</v>
      </c>
    </row>
    <row r="113" spans="1:8" ht="50.25" customHeight="1" x14ac:dyDescent="0.2">
      <c r="A113" s="39" t="s">
        <v>21</v>
      </c>
      <c r="B113" s="39" t="s">
        <v>180</v>
      </c>
      <c r="C113" s="39" t="s">
        <v>37</v>
      </c>
      <c r="D113" s="14" t="s">
        <v>9</v>
      </c>
      <c r="E113" s="25" t="s">
        <v>13</v>
      </c>
      <c r="F113" s="14">
        <v>4</v>
      </c>
      <c r="G113" s="44"/>
      <c r="H113" s="42">
        <f t="shared" si="9"/>
        <v>0</v>
      </c>
    </row>
    <row r="114" spans="1:8" s="5" customFormat="1" ht="60" x14ac:dyDescent="0.2">
      <c r="A114" s="56" t="s">
        <v>14</v>
      </c>
      <c r="B114" s="58" t="s">
        <v>33</v>
      </c>
      <c r="C114" s="56" t="s">
        <v>34</v>
      </c>
      <c r="D114" s="14" t="s">
        <v>24</v>
      </c>
      <c r="E114" s="14" t="s">
        <v>56</v>
      </c>
      <c r="F114" s="14">
        <v>4</v>
      </c>
      <c r="G114" s="34"/>
      <c r="H114" s="42">
        <f t="shared" si="9"/>
        <v>0</v>
      </c>
    </row>
    <row r="115" spans="1:8" s="5" customFormat="1" ht="48.75" customHeight="1" x14ac:dyDescent="0.2">
      <c r="A115" s="26"/>
      <c r="B115" s="27"/>
      <c r="C115" s="27"/>
      <c r="D115" s="27"/>
      <c r="E115" s="27"/>
      <c r="F115" s="98" t="s">
        <v>153</v>
      </c>
      <c r="G115" s="99"/>
      <c r="H115" s="45">
        <v>0</v>
      </c>
    </row>
    <row r="116" spans="1:8" ht="46.5" customHeight="1" x14ac:dyDescent="0.2">
      <c r="A116" s="93" t="s">
        <v>150</v>
      </c>
      <c r="B116" s="94"/>
      <c r="C116" s="94"/>
      <c r="D116" s="94"/>
      <c r="E116" s="94"/>
      <c r="F116" s="94"/>
      <c r="G116" s="28"/>
      <c r="H116" s="28"/>
    </row>
    <row r="117" spans="1:8" ht="45" x14ac:dyDescent="0.2">
      <c r="A117" s="22" t="s">
        <v>0</v>
      </c>
      <c r="B117" s="22" t="s">
        <v>1</v>
      </c>
      <c r="C117" s="22" t="s">
        <v>2</v>
      </c>
      <c r="D117" s="22" t="s">
        <v>3</v>
      </c>
      <c r="E117" s="22" t="s">
        <v>4</v>
      </c>
      <c r="F117" s="22" t="s">
        <v>5</v>
      </c>
      <c r="G117" s="38" t="s">
        <v>151</v>
      </c>
      <c r="H117" s="54" t="s">
        <v>152</v>
      </c>
    </row>
    <row r="118" spans="1:8" ht="60" x14ac:dyDescent="0.2">
      <c r="A118" s="14" t="s">
        <v>51</v>
      </c>
      <c r="B118" s="14" t="s">
        <v>52</v>
      </c>
      <c r="C118" s="14" t="s">
        <v>53</v>
      </c>
      <c r="D118" s="14" t="s">
        <v>9</v>
      </c>
      <c r="E118" s="14" t="s">
        <v>25</v>
      </c>
      <c r="F118" s="14">
        <v>2</v>
      </c>
      <c r="G118" s="44"/>
      <c r="H118" s="44">
        <f>F118*G118</f>
        <v>0</v>
      </c>
    </row>
    <row r="119" spans="1:8" ht="60" x14ac:dyDescent="0.2">
      <c r="A119" s="14" t="s">
        <v>6</v>
      </c>
      <c r="B119" s="14" t="s">
        <v>54</v>
      </c>
      <c r="C119" s="14" t="s">
        <v>55</v>
      </c>
      <c r="D119" s="14" t="s">
        <v>9</v>
      </c>
      <c r="E119" s="14" t="s">
        <v>56</v>
      </c>
      <c r="F119" s="14">
        <v>2</v>
      </c>
      <c r="G119" s="44"/>
      <c r="H119" s="44">
        <f t="shared" ref="H119:H124" si="10">F119*G119</f>
        <v>0</v>
      </c>
    </row>
    <row r="120" spans="1:8" s="3" customFormat="1" ht="60" x14ac:dyDescent="0.2">
      <c r="A120" s="14" t="s">
        <v>10</v>
      </c>
      <c r="B120" s="39" t="s">
        <v>182</v>
      </c>
      <c r="C120" s="39" t="s">
        <v>42</v>
      </c>
      <c r="D120" s="14" t="s">
        <v>9</v>
      </c>
      <c r="E120" s="39" t="s">
        <v>25</v>
      </c>
      <c r="F120" s="14">
        <v>2</v>
      </c>
      <c r="G120" s="43"/>
      <c r="H120" s="44">
        <f t="shared" si="10"/>
        <v>0</v>
      </c>
    </row>
    <row r="121" spans="1:8" s="3" customFormat="1" ht="60" x14ac:dyDescent="0.2">
      <c r="A121" s="14" t="s">
        <v>14</v>
      </c>
      <c r="B121" s="39" t="s">
        <v>183</v>
      </c>
      <c r="C121" s="39" t="s">
        <v>184</v>
      </c>
      <c r="D121" s="14" t="s">
        <v>9</v>
      </c>
      <c r="E121" s="39" t="s">
        <v>25</v>
      </c>
      <c r="F121" s="14">
        <v>2</v>
      </c>
      <c r="G121" s="43"/>
      <c r="H121" s="44">
        <f t="shared" si="10"/>
        <v>0</v>
      </c>
    </row>
    <row r="122" spans="1:8" ht="66" customHeight="1" x14ac:dyDescent="0.2">
      <c r="A122" s="14" t="s">
        <v>17</v>
      </c>
      <c r="B122" s="41" t="s">
        <v>185</v>
      </c>
      <c r="C122" s="14" t="s">
        <v>62</v>
      </c>
      <c r="D122" s="14" t="s">
        <v>9</v>
      </c>
      <c r="E122" s="14" t="s">
        <v>166</v>
      </c>
      <c r="F122" s="14">
        <v>2</v>
      </c>
      <c r="G122" s="44"/>
      <c r="H122" s="44">
        <f t="shared" si="10"/>
        <v>0</v>
      </c>
    </row>
    <row r="123" spans="1:8" s="3" customFormat="1" ht="60" x14ac:dyDescent="0.2">
      <c r="A123" s="14" t="s">
        <v>27</v>
      </c>
      <c r="B123" s="39" t="s">
        <v>186</v>
      </c>
      <c r="C123" s="39" t="s">
        <v>46</v>
      </c>
      <c r="D123" s="14" t="s">
        <v>9</v>
      </c>
      <c r="E123" s="39" t="s">
        <v>25</v>
      </c>
      <c r="F123" s="14">
        <v>2</v>
      </c>
      <c r="G123" s="43"/>
      <c r="H123" s="44">
        <f t="shared" si="10"/>
        <v>0</v>
      </c>
    </row>
    <row r="124" spans="1:8" s="5" customFormat="1" ht="54" customHeight="1" x14ac:dyDescent="0.2">
      <c r="A124" s="30" t="s">
        <v>21</v>
      </c>
      <c r="B124" s="14" t="s">
        <v>63</v>
      </c>
      <c r="C124" s="14" t="s">
        <v>64</v>
      </c>
      <c r="D124" s="14" t="s">
        <v>24</v>
      </c>
      <c r="E124" s="39" t="s">
        <v>25</v>
      </c>
      <c r="F124" s="14">
        <v>2</v>
      </c>
      <c r="G124" s="34"/>
      <c r="H124" s="44">
        <f t="shared" si="10"/>
        <v>0</v>
      </c>
    </row>
    <row r="125" spans="1:8" ht="27.75" customHeight="1" x14ac:dyDescent="0.2">
      <c r="A125" s="12"/>
      <c r="B125" s="10"/>
      <c r="C125" s="10"/>
      <c r="D125" s="10"/>
      <c r="E125" s="11"/>
      <c r="F125" s="108" t="s">
        <v>153</v>
      </c>
      <c r="G125" s="109"/>
      <c r="H125" s="13">
        <v>0</v>
      </c>
    </row>
  </sheetData>
  <mergeCells count="24">
    <mergeCell ref="F125:G125"/>
    <mergeCell ref="A107:F107"/>
    <mergeCell ref="A116:F116"/>
    <mergeCell ref="A43:F43"/>
    <mergeCell ref="A69:F69"/>
    <mergeCell ref="A84:F84"/>
    <mergeCell ref="A55:F55"/>
    <mergeCell ref="F54:G54"/>
    <mergeCell ref="F68:G68"/>
    <mergeCell ref="F83:G83"/>
    <mergeCell ref="F96:G96"/>
    <mergeCell ref="F106:G106"/>
    <mergeCell ref="F115:G115"/>
    <mergeCell ref="A13:F13"/>
    <mergeCell ref="A21:F21"/>
    <mergeCell ref="A30:F30"/>
    <mergeCell ref="A1:H2"/>
    <mergeCell ref="A97:F97"/>
    <mergeCell ref="F20:G20"/>
    <mergeCell ref="F29:G29"/>
    <mergeCell ref="A29:E29"/>
    <mergeCell ref="F42:G42"/>
    <mergeCell ref="F12:G12"/>
    <mergeCell ref="A3:H3"/>
  </mergeCells>
  <printOptions horizontalCentered="1" gridLines="1"/>
  <pageMargins left="0.25" right="0.25" top="0.75" bottom="0.75" header="0.3" footer="0.3"/>
  <pageSetup paperSize="9" scale="63" fitToHeight="0" pageOrder="overThenDown" orientation="portrait" cellComments="atEnd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B578A-5E9B-47AC-88F8-E6716FE08258}">
  <dimension ref="A1:H19"/>
  <sheetViews>
    <sheetView topLeftCell="B10" workbookViewId="0">
      <selection activeCell="H19" sqref="H19"/>
    </sheetView>
  </sheetViews>
  <sheetFormatPr defaultRowHeight="12.75" x14ac:dyDescent="0.2"/>
  <cols>
    <col min="1" max="1" width="25.85546875" customWidth="1"/>
    <col min="2" max="2" width="37" customWidth="1"/>
    <col min="3" max="3" width="24.28515625" customWidth="1"/>
    <col min="4" max="4" width="19.85546875" customWidth="1"/>
    <col min="5" max="5" width="16.5703125" customWidth="1"/>
    <col min="6" max="6" width="10" customWidth="1"/>
    <col min="7" max="7" width="11.7109375" customWidth="1"/>
    <col min="8" max="8" width="14" customWidth="1"/>
  </cols>
  <sheetData>
    <row r="1" spans="1:8" ht="32.25" customHeight="1" x14ac:dyDescent="0.2">
      <c r="A1" s="110" t="s">
        <v>237</v>
      </c>
      <c r="B1" s="111"/>
      <c r="C1" s="111"/>
      <c r="D1" s="111"/>
      <c r="E1" s="111"/>
      <c r="F1" s="111"/>
      <c r="G1" s="111"/>
      <c r="H1" s="111"/>
    </row>
    <row r="2" spans="1:8" ht="30" x14ac:dyDescent="0.2">
      <c r="A2" s="59" t="s">
        <v>0</v>
      </c>
      <c r="B2" s="59" t="s">
        <v>1</v>
      </c>
      <c r="C2" s="59" t="s">
        <v>2</v>
      </c>
      <c r="D2" s="59" t="s">
        <v>3</v>
      </c>
      <c r="E2" s="59" t="s">
        <v>4</v>
      </c>
      <c r="F2" s="59" t="s">
        <v>189</v>
      </c>
      <c r="G2" s="60" t="s">
        <v>190</v>
      </c>
      <c r="H2" s="60" t="s">
        <v>191</v>
      </c>
    </row>
    <row r="3" spans="1:8" ht="30" x14ac:dyDescent="0.2">
      <c r="A3" s="61" t="s">
        <v>192</v>
      </c>
      <c r="B3" s="61" t="s">
        <v>193</v>
      </c>
      <c r="C3" s="61"/>
      <c r="D3" s="61" t="s">
        <v>194</v>
      </c>
      <c r="E3" s="61" t="s">
        <v>38</v>
      </c>
      <c r="F3" s="61">
        <v>10</v>
      </c>
      <c r="G3" s="42"/>
      <c r="H3" s="42">
        <f>F3*G3</f>
        <v>0</v>
      </c>
    </row>
    <row r="4" spans="1:8" ht="30" x14ac:dyDescent="0.2">
      <c r="A4" s="61" t="s">
        <v>195</v>
      </c>
      <c r="B4" s="61" t="s">
        <v>196</v>
      </c>
      <c r="C4" s="61"/>
      <c r="D4" s="61" t="s">
        <v>197</v>
      </c>
      <c r="E4" s="40" t="s">
        <v>198</v>
      </c>
      <c r="F4" s="61">
        <v>20</v>
      </c>
      <c r="G4" s="43"/>
      <c r="H4" s="42">
        <f t="shared" ref="H4:H18" si="0">F4*G4</f>
        <v>0</v>
      </c>
    </row>
    <row r="5" spans="1:8" ht="30" x14ac:dyDescent="0.2">
      <c r="A5" s="61" t="s">
        <v>195</v>
      </c>
      <c r="B5" s="61" t="s">
        <v>199</v>
      </c>
      <c r="C5" s="61"/>
      <c r="D5" s="61" t="s">
        <v>194</v>
      </c>
      <c r="E5" s="61" t="s">
        <v>38</v>
      </c>
      <c r="F5" s="61">
        <v>12</v>
      </c>
      <c r="G5" s="44"/>
      <c r="H5" s="42">
        <f t="shared" si="0"/>
        <v>0</v>
      </c>
    </row>
    <row r="6" spans="1:8" ht="15" x14ac:dyDescent="0.2">
      <c r="A6" s="62" t="s">
        <v>200</v>
      </c>
      <c r="B6" s="62" t="s">
        <v>201</v>
      </c>
      <c r="C6" s="62" t="s">
        <v>202</v>
      </c>
      <c r="D6" s="62" t="s">
        <v>9</v>
      </c>
      <c r="E6" s="40" t="s">
        <v>198</v>
      </c>
      <c r="F6" s="62">
        <v>20</v>
      </c>
      <c r="G6" s="46"/>
      <c r="H6" s="42">
        <f t="shared" si="0"/>
        <v>0</v>
      </c>
    </row>
    <row r="7" spans="1:8" ht="30" x14ac:dyDescent="0.2">
      <c r="A7" s="62" t="s">
        <v>195</v>
      </c>
      <c r="B7" s="62" t="s">
        <v>203</v>
      </c>
      <c r="C7" s="62"/>
      <c r="D7" s="62" t="s">
        <v>197</v>
      </c>
      <c r="E7" s="40" t="s">
        <v>198</v>
      </c>
      <c r="F7" s="62">
        <v>12</v>
      </c>
      <c r="G7" s="46"/>
      <c r="H7" s="42">
        <f t="shared" si="0"/>
        <v>0</v>
      </c>
    </row>
    <row r="8" spans="1:8" ht="15" x14ac:dyDescent="0.2">
      <c r="A8" s="61" t="s">
        <v>200</v>
      </c>
      <c r="B8" s="63" t="s">
        <v>204</v>
      </c>
      <c r="C8" s="61" t="s">
        <v>202</v>
      </c>
      <c r="D8" s="61" t="s">
        <v>9</v>
      </c>
      <c r="E8" s="40" t="s">
        <v>198</v>
      </c>
      <c r="F8" s="61">
        <v>12</v>
      </c>
      <c r="G8" s="43"/>
      <c r="H8" s="42">
        <f t="shared" si="0"/>
        <v>0</v>
      </c>
    </row>
    <row r="9" spans="1:8" ht="30" x14ac:dyDescent="0.2">
      <c r="A9" s="61" t="s">
        <v>192</v>
      </c>
      <c r="B9" s="63" t="s">
        <v>205</v>
      </c>
      <c r="C9" s="61"/>
      <c r="D9" s="61" t="s">
        <v>197</v>
      </c>
      <c r="E9" s="40" t="s">
        <v>198</v>
      </c>
      <c r="F9" s="61">
        <v>17</v>
      </c>
      <c r="G9" s="43"/>
      <c r="H9" s="42">
        <f t="shared" si="0"/>
        <v>0</v>
      </c>
    </row>
    <row r="10" spans="1:8" ht="30" x14ac:dyDescent="0.2">
      <c r="A10" s="62" t="s">
        <v>200</v>
      </c>
      <c r="B10" s="62" t="s">
        <v>206</v>
      </c>
      <c r="C10" s="62" t="s">
        <v>207</v>
      </c>
      <c r="D10" s="62" t="s">
        <v>208</v>
      </c>
      <c r="E10" s="62" t="s">
        <v>38</v>
      </c>
      <c r="F10" s="62">
        <v>10</v>
      </c>
      <c r="G10" s="44"/>
      <c r="H10" s="42">
        <f t="shared" si="0"/>
        <v>0</v>
      </c>
    </row>
    <row r="11" spans="1:8" ht="45" x14ac:dyDescent="0.2">
      <c r="A11" s="64" t="s">
        <v>192</v>
      </c>
      <c r="B11" s="51" t="s">
        <v>209</v>
      </c>
      <c r="C11" s="62"/>
      <c r="D11" s="40" t="s">
        <v>210</v>
      </c>
      <c r="E11" s="40" t="s">
        <v>198</v>
      </c>
      <c r="F11" s="62">
        <v>20</v>
      </c>
      <c r="G11" s="44"/>
      <c r="H11" s="42">
        <f t="shared" si="0"/>
        <v>0</v>
      </c>
    </row>
    <row r="12" spans="1:8" ht="45" x14ac:dyDescent="0.2">
      <c r="A12" s="61" t="s">
        <v>211</v>
      </c>
      <c r="B12" s="61" t="s">
        <v>212</v>
      </c>
      <c r="C12" s="61"/>
      <c r="D12" s="61" t="s">
        <v>213</v>
      </c>
      <c r="E12" s="61" t="s">
        <v>38</v>
      </c>
      <c r="F12" s="61">
        <v>12</v>
      </c>
      <c r="G12" s="44"/>
      <c r="H12" s="42">
        <f t="shared" si="0"/>
        <v>0</v>
      </c>
    </row>
    <row r="13" spans="1:8" ht="45" x14ac:dyDescent="0.2">
      <c r="A13" s="61" t="s">
        <v>211</v>
      </c>
      <c r="B13" s="61" t="s">
        <v>214</v>
      </c>
      <c r="C13" s="61"/>
      <c r="D13" s="61" t="s">
        <v>213</v>
      </c>
      <c r="E13" s="61" t="s">
        <v>38</v>
      </c>
      <c r="F13" s="61">
        <v>27</v>
      </c>
      <c r="G13" s="44"/>
      <c r="H13" s="42">
        <f t="shared" si="0"/>
        <v>0</v>
      </c>
    </row>
    <row r="14" spans="1:8" ht="30" x14ac:dyDescent="0.2">
      <c r="A14" s="61" t="s">
        <v>215</v>
      </c>
      <c r="B14" s="61" t="s">
        <v>216</v>
      </c>
      <c r="C14" s="61" t="s">
        <v>217</v>
      </c>
      <c r="D14" s="61" t="s">
        <v>218</v>
      </c>
      <c r="E14" s="61" t="s">
        <v>219</v>
      </c>
      <c r="F14" s="61">
        <v>20</v>
      </c>
      <c r="G14" s="44"/>
      <c r="H14" s="42">
        <f t="shared" si="0"/>
        <v>0</v>
      </c>
    </row>
    <row r="15" spans="1:8" ht="75" x14ac:dyDescent="0.2">
      <c r="A15" s="62" t="s">
        <v>220</v>
      </c>
      <c r="B15" s="62" t="s">
        <v>221</v>
      </c>
      <c r="C15" s="62" t="s">
        <v>222</v>
      </c>
      <c r="D15" s="62" t="s">
        <v>223</v>
      </c>
      <c r="E15" s="62" t="s">
        <v>38</v>
      </c>
      <c r="F15" s="62">
        <v>20</v>
      </c>
      <c r="G15" s="44"/>
      <c r="H15" s="42">
        <f t="shared" si="0"/>
        <v>0</v>
      </c>
    </row>
    <row r="16" spans="1:8" ht="75" x14ac:dyDescent="0.2">
      <c r="A16" s="62" t="s">
        <v>220</v>
      </c>
      <c r="B16" s="62" t="s">
        <v>224</v>
      </c>
      <c r="C16" s="62" t="s">
        <v>225</v>
      </c>
      <c r="D16" s="62" t="s">
        <v>223</v>
      </c>
      <c r="E16" s="62" t="s">
        <v>38</v>
      </c>
      <c r="F16" s="62">
        <v>12</v>
      </c>
      <c r="G16" s="44"/>
      <c r="H16" s="42">
        <f t="shared" si="0"/>
        <v>0</v>
      </c>
    </row>
    <row r="17" spans="1:8" ht="60" x14ac:dyDescent="0.2">
      <c r="A17" s="62" t="s">
        <v>220</v>
      </c>
      <c r="B17" s="62" t="s">
        <v>226</v>
      </c>
      <c r="C17" s="62" t="s">
        <v>227</v>
      </c>
      <c r="D17" s="62" t="s">
        <v>223</v>
      </c>
      <c r="E17" s="62" t="s">
        <v>38</v>
      </c>
      <c r="F17" s="62">
        <v>12</v>
      </c>
      <c r="G17" s="44"/>
      <c r="H17" s="42">
        <f t="shared" si="0"/>
        <v>0</v>
      </c>
    </row>
    <row r="18" spans="1:8" ht="60" x14ac:dyDescent="0.2">
      <c r="A18" s="65" t="s">
        <v>220</v>
      </c>
      <c r="B18" s="65" t="s">
        <v>228</v>
      </c>
      <c r="C18" s="65" t="s">
        <v>229</v>
      </c>
      <c r="D18" s="65" t="s">
        <v>223</v>
      </c>
      <c r="E18" s="65" t="s">
        <v>38</v>
      </c>
      <c r="F18" s="65">
        <v>15</v>
      </c>
      <c r="G18" s="66"/>
      <c r="H18" s="42">
        <f t="shared" si="0"/>
        <v>0</v>
      </c>
    </row>
    <row r="19" spans="1:8" x14ac:dyDescent="0.2">
      <c r="A19" s="112"/>
      <c r="B19" s="112"/>
      <c r="C19" s="112"/>
      <c r="D19" s="112"/>
      <c r="E19" s="112"/>
      <c r="F19" s="113" t="s">
        <v>153</v>
      </c>
      <c r="G19" s="114"/>
      <c r="H19" s="67">
        <v>0</v>
      </c>
    </row>
  </sheetData>
  <mergeCells count="3">
    <mergeCell ref="A1:H1"/>
    <mergeCell ref="A19:E19"/>
    <mergeCell ref="F19:G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0C6B0-7BB5-4D7B-9B85-1392BF345F9F}">
  <dimension ref="A1:F11"/>
  <sheetViews>
    <sheetView tabSelected="1" workbookViewId="0">
      <selection activeCell="B13" sqref="B13"/>
    </sheetView>
  </sheetViews>
  <sheetFormatPr defaultRowHeight="12.75" x14ac:dyDescent="0.2"/>
  <cols>
    <col min="1" max="1" width="33" customWidth="1"/>
    <col min="2" max="2" width="63.5703125" customWidth="1"/>
    <col min="3" max="3" width="16.28515625" customWidth="1"/>
    <col min="4" max="4" width="7.140625" customWidth="1"/>
    <col min="5" max="5" width="22.7109375" hidden="1" customWidth="1"/>
    <col min="6" max="6" width="18.42578125" customWidth="1"/>
  </cols>
  <sheetData>
    <row r="1" spans="1:6" ht="39.75" customHeight="1" thickBot="1" x14ac:dyDescent="0.25">
      <c r="A1" s="82" t="s">
        <v>239</v>
      </c>
      <c r="B1" s="83"/>
      <c r="C1" s="83"/>
      <c r="D1" s="83"/>
      <c r="E1" s="83"/>
      <c r="F1" s="84"/>
    </row>
    <row r="2" spans="1:6" ht="12.75" customHeight="1" x14ac:dyDescent="0.2">
      <c r="A2" s="85"/>
      <c r="B2" s="85"/>
      <c r="C2" s="90"/>
      <c r="D2" s="91"/>
      <c r="E2" s="91"/>
      <c r="F2" s="92"/>
    </row>
    <row r="3" spans="1:6" ht="40.5" customHeight="1" thickBot="1" x14ac:dyDescent="0.25">
      <c r="A3" s="86"/>
      <c r="B3" s="86"/>
      <c r="C3" s="87"/>
      <c r="D3" s="88"/>
      <c r="E3" s="88"/>
      <c r="F3" s="89"/>
    </row>
    <row r="4" spans="1:6" ht="54" customHeight="1" thickBot="1" x14ac:dyDescent="0.25">
      <c r="A4" s="69" t="s">
        <v>230</v>
      </c>
      <c r="B4" s="69" t="s">
        <v>236</v>
      </c>
      <c r="C4" s="71">
        <f>'Radne bilježnice'!H12+'Radne bilježnice'!H20+'Radne bilježnice'!H29+'Radne bilježnice'!H42+'Radne bilježnice'!H54+'Radne bilježnice'!H68+'Radne bilježnice'!H83+'Radne bilježnice'!H96+'Radne bilježnice'!H106+'Radne bilježnice'!H115+'Radne bilježnice'!H125</f>
        <v>0</v>
      </c>
      <c r="D4" s="72"/>
      <c r="E4" s="72"/>
      <c r="F4" s="73"/>
    </row>
    <row r="5" spans="1:6" ht="50.25" customHeight="1" x14ac:dyDescent="0.2">
      <c r="A5" s="70" t="s">
        <v>234</v>
      </c>
      <c r="B5" s="70" t="s">
        <v>238</v>
      </c>
      <c r="C5" s="74">
        <f>'Drugi obrazovni materijal'!H19</f>
        <v>0</v>
      </c>
      <c r="D5" s="75"/>
      <c r="E5" s="75"/>
      <c r="F5" s="76"/>
    </row>
    <row r="6" spans="1:6" ht="16.5" thickBot="1" x14ac:dyDescent="0.25">
      <c r="A6" s="77" t="s">
        <v>231</v>
      </c>
      <c r="B6" s="78"/>
      <c r="C6" s="78"/>
      <c r="D6" s="78"/>
      <c r="E6" s="78"/>
      <c r="F6" s="115">
        <f>SUM(C4:F5)</f>
        <v>0</v>
      </c>
    </row>
    <row r="7" spans="1:6" ht="16.5" thickBot="1" x14ac:dyDescent="0.25">
      <c r="A7" s="79" t="s">
        <v>232</v>
      </c>
      <c r="B7" s="80"/>
      <c r="C7" s="80"/>
      <c r="D7" s="80"/>
      <c r="E7" s="80"/>
      <c r="F7" s="115">
        <f>F6*0.25</f>
        <v>0</v>
      </c>
    </row>
    <row r="8" spans="1:6" ht="16.5" thickBot="1" x14ac:dyDescent="0.25">
      <c r="A8" s="79" t="s">
        <v>233</v>
      </c>
      <c r="B8" s="80"/>
      <c r="C8" s="80"/>
      <c r="D8" s="80"/>
      <c r="E8" s="80"/>
      <c r="F8" s="115">
        <f>F6+F7</f>
        <v>0</v>
      </c>
    </row>
    <row r="9" spans="1:6" ht="15.75" x14ac:dyDescent="0.2">
      <c r="A9" s="68"/>
      <c r="B9" s="1"/>
      <c r="C9" s="1"/>
      <c r="D9" s="1"/>
      <c r="E9" s="1"/>
      <c r="F9" s="1"/>
    </row>
    <row r="10" spans="1:6" x14ac:dyDescent="0.2">
      <c r="A10" s="81"/>
      <c r="B10" s="81"/>
      <c r="C10" s="81"/>
      <c r="D10" s="81"/>
      <c r="E10" s="81"/>
      <c r="F10" s="81"/>
    </row>
    <row r="11" spans="1:6" ht="45" customHeight="1" x14ac:dyDescent="0.2">
      <c r="A11" s="81"/>
      <c r="B11" s="81"/>
      <c r="C11" s="81"/>
      <c r="D11" s="81"/>
      <c r="E11" s="81"/>
      <c r="F11" s="81"/>
    </row>
  </sheetData>
  <protectedRanges>
    <protectedRange sqref="F7 E4:E5" name="Raspon1_3"/>
  </protectedRanges>
  <mergeCells count="10">
    <mergeCell ref="A10:F11"/>
    <mergeCell ref="A1:F1"/>
    <mergeCell ref="A2:A3"/>
    <mergeCell ref="B2:B3"/>
    <mergeCell ref="C2:F3"/>
    <mergeCell ref="C4:F4"/>
    <mergeCell ref="C5:F5"/>
    <mergeCell ref="A6:E6"/>
    <mergeCell ref="A7:E7"/>
    <mergeCell ref="A8:E8"/>
  </mergeCells>
  <phoneticPr fontId="2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Radne bilježnice</vt:lpstr>
      <vt:lpstr>Drugi obrazovni materijal</vt:lpstr>
      <vt:lpstr>Rekapitulacija</vt:lpstr>
      <vt:lpstr>'Radne bilježnice'!Podrucje_ispisa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Korisnik</dc:creator>
  <cp:keywords/>
  <dc:description/>
  <cp:lastModifiedBy>Općina Lobor</cp:lastModifiedBy>
  <cp:revision/>
  <cp:lastPrinted>2025-07-07T06:32:17Z</cp:lastPrinted>
  <dcterms:created xsi:type="dcterms:W3CDTF">2020-07-15T07:46:09Z</dcterms:created>
  <dcterms:modified xsi:type="dcterms:W3CDTF">2026-07-28T10:25:39Z</dcterms:modified>
  <cp:category/>
  <cp:contentStatus/>
</cp:coreProperties>
</file>